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ABINET BUGNA 2\Département 25\ONANS\SALLE CCOMMUNALE\phase 6 SIMONE\DPGF EXCEL\"/>
    </mc:Choice>
  </mc:AlternateContent>
  <xr:revisionPtr revIDLastSave="0" documentId="13_ncr:1_{9A651FE0-FDFE-49F1-B60B-5473A1ECC47D}" xr6:coauthVersionLast="36" xr6:coauthVersionMax="36" xr10:uidLastSave="{00000000-0000-0000-0000-000000000000}"/>
  <bookViews>
    <workbookView xWindow="0" yWindow="0" windowWidth="25200" windowHeight="11610" activeTab="1" xr2:uid="{00000000-000D-0000-FFFF-FFFF00000000}"/>
  </bookViews>
  <sheets>
    <sheet name="Lot N°02 Page de garde" sheetId="1" r:id="rId1"/>
    <sheet name="Lot N°02 DEMOLITIONS - GROS OE" sheetId="2" r:id="rId2"/>
  </sheets>
  <definedNames>
    <definedName name="_xlnm.Print_Titles" localSheetId="1">'Lot N°02 DEMOLITIONS - GROS OE'!$1:$2</definedName>
    <definedName name="_xlnm.Print_Area" localSheetId="1">'Lot N°02 DEMOLITIONS - GROS OE'!$A$1:$G$120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2" l="1"/>
  <c r="G8" i="2"/>
  <c r="G10" i="2"/>
  <c r="G14" i="2"/>
  <c r="G16" i="2"/>
  <c r="G18" i="2"/>
  <c r="G19" i="2"/>
  <c r="G35" i="2" s="1"/>
  <c r="G21" i="2"/>
  <c r="G23" i="2"/>
  <c r="G24" i="2"/>
  <c r="G26" i="2"/>
  <c r="G27" i="2"/>
  <c r="G29" i="2"/>
  <c r="G31" i="2"/>
  <c r="G33" i="2"/>
  <c r="G39" i="2"/>
  <c r="G41" i="2"/>
  <c r="G45" i="2"/>
  <c r="G47" i="2"/>
  <c r="G48" i="2"/>
  <c r="G50" i="2"/>
  <c r="G53" i="2" s="1"/>
  <c r="G51" i="2"/>
  <c r="G57" i="2"/>
  <c r="G59" i="2"/>
  <c r="G61" i="2"/>
  <c r="G62" i="2"/>
  <c r="G63" i="2"/>
  <c r="G65" i="2"/>
  <c r="G69" i="2"/>
  <c r="G71" i="2"/>
  <c r="G73" i="2"/>
  <c r="G75" i="2"/>
  <c r="G77" i="2" s="1"/>
  <c r="G81" i="2"/>
  <c r="G83" i="2"/>
  <c r="G84" i="2"/>
  <c r="G93" i="2" s="1"/>
  <c r="G86" i="2"/>
  <c r="G87" i="2"/>
  <c r="G89" i="2"/>
  <c r="G91" i="2"/>
  <c r="G97" i="2"/>
  <c r="G99" i="2"/>
  <c r="G101" i="2"/>
  <c r="G105" i="2"/>
  <c r="G107" i="2" s="1"/>
  <c r="G111" i="2"/>
  <c r="G113" i="2"/>
  <c r="B118" i="2"/>
  <c r="G117" i="2" l="1"/>
  <c r="G118" i="2" l="1"/>
  <c r="G119" i="2" s="1"/>
</calcChain>
</file>

<file path=xl/sharedStrings.xml><?xml version="1.0" encoding="utf-8"?>
<sst xmlns="http://schemas.openxmlformats.org/spreadsheetml/2006/main" count="322" uniqueCount="322">
  <si>
    <t>U</t>
  </si>
  <si>
    <t>Qtés MO</t>
  </si>
  <si>
    <t>Qtés ent.</t>
  </si>
  <si>
    <t>Prix en €</t>
  </si>
  <si>
    <t>Total en €</t>
  </si>
  <si>
    <t>02.1</t>
  </si>
  <si>
    <t>INSTALLATION DE CHANTIER</t>
  </si>
  <si>
    <t>CH3</t>
  </si>
  <si>
    <t>Installation de chantier</t>
  </si>
  <si>
    <t>CH5</t>
  </si>
  <si>
    <t xml:space="preserve">02.1.1 </t>
  </si>
  <si>
    <t>Installation chantier  :</t>
  </si>
  <si>
    <t>F</t>
  </si>
  <si>
    <t>ART</t>
  </si>
  <si>
    <t>000-A022</t>
  </si>
  <si>
    <t>Etudes BA du projet</t>
  </si>
  <si>
    <t>CH5</t>
  </si>
  <si>
    <t xml:space="preserve">02.1.2 </t>
  </si>
  <si>
    <t>Etudes BA :</t>
  </si>
  <si>
    <t>F</t>
  </si>
  <si>
    <t>ART</t>
  </si>
  <si>
    <t>000-A978</t>
  </si>
  <si>
    <t>Total INSTALLATION DE CHANTIER</t>
  </si>
  <si>
    <t>STOT</t>
  </si>
  <si>
    <t>02.2</t>
  </si>
  <si>
    <t>DEMOLITIONS</t>
  </si>
  <si>
    <t>CH3</t>
  </si>
  <si>
    <t>Démolition d'un mur de soutènement en pierre</t>
  </si>
  <si>
    <t>CH5</t>
  </si>
  <si>
    <t xml:space="preserve">02.2.1 </t>
  </si>
  <si>
    <t>Démolition mur pignon :</t>
  </si>
  <si>
    <t>M2</t>
  </si>
  <si>
    <t>ART</t>
  </si>
  <si>
    <t>000-A635</t>
  </si>
  <si>
    <t>Démolition de dallages en béton avec décaissement du sol</t>
  </si>
  <si>
    <t>CH5</t>
  </si>
  <si>
    <t xml:space="preserve">02.2.2 </t>
  </si>
  <si>
    <t>Démolition dallages et formes</t>
  </si>
  <si>
    <t>M2</t>
  </si>
  <si>
    <t>ART</t>
  </si>
  <si>
    <t>000-E948</t>
  </si>
  <si>
    <t>Démolition d'un escalier + palier en béton</t>
  </si>
  <si>
    <t>CH5</t>
  </si>
  <si>
    <t xml:space="preserve">02.2.3 </t>
  </si>
  <si>
    <t>Démolition escalier + fût central</t>
  </si>
  <si>
    <t>U</t>
  </si>
  <si>
    <t>ART</t>
  </si>
  <si>
    <t>000-E971</t>
  </si>
  <si>
    <t xml:space="preserve">02.2.4 </t>
  </si>
  <si>
    <t>Démolition palier + marches</t>
  </si>
  <si>
    <t>M2</t>
  </si>
  <si>
    <t>ART</t>
  </si>
  <si>
    <t>000-E992</t>
  </si>
  <si>
    <t>Démolition de marches béton</t>
  </si>
  <si>
    <t>CH5</t>
  </si>
  <si>
    <t xml:space="preserve">02.2.5 </t>
  </si>
  <si>
    <t>Démolition des deux marches</t>
  </si>
  <si>
    <t>ENS</t>
  </si>
  <si>
    <t>ART</t>
  </si>
  <si>
    <t>000-F077</t>
  </si>
  <si>
    <t>Agrandissement d'ouvertures dans des murs maçonnés en pierre</t>
  </si>
  <si>
    <t>CH5</t>
  </si>
  <si>
    <t xml:space="preserve">02.2.6 </t>
  </si>
  <si>
    <t>Démolition allège de 1.20 m x 0.90 ht</t>
  </si>
  <si>
    <t>U</t>
  </si>
  <si>
    <t>ART</t>
  </si>
  <si>
    <t>000-E993</t>
  </si>
  <si>
    <t xml:space="preserve">02.2.7 </t>
  </si>
  <si>
    <t>Ouverture 83/155 cm agrandie à 100/215 cm ht</t>
  </si>
  <si>
    <t>U</t>
  </si>
  <si>
    <t>ART</t>
  </si>
  <si>
    <t>000-F072</t>
  </si>
  <si>
    <t>Percements d'ouvertures dans des murs maçonnés en pierre</t>
  </si>
  <si>
    <t>CH5</t>
  </si>
  <si>
    <t xml:space="preserve">02.2.8 </t>
  </si>
  <si>
    <t>Percement de 1.00 x 0.70 ht :</t>
  </si>
  <si>
    <t>U</t>
  </si>
  <si>
    <t>ART</t>
  </si>
  <si>
    <t>000-E994</t>
  </si>
  <si>
    <t xml:space="preserve">02.2.9 </t>
  </si>
  <si>
    <t>Carottages diamètre 250 mm :</t>
  </si>
  <si>
    <t>U</t>
  </si>
  <si>
    <t>ART</t>
  </si>
  <si>
    <t>000-E995</t>
  </si>
  <si>
    <t>Dépose des doublages isolants</t>
  </si>
  <si>
    <t>CH5</t>
  </si>
  <si>
    <t xml:space="preserve">02.2.10 </t>
  </si>
  <si>
    <t>Dépose doublage :</t>
  </si>
  <si>
    <t>M2</t>
  </si>
  <si>
    <t>ART</t>
  </si>
  <si>
    <t>000-F004</t>
  </si>
  <si>
    <t>Dépose de faux plafonds en dalles démontables</t>
  </si>
  <si>
    <t>CH5</t>
  </si>
  <si>
    <t xml:space="preserve">02.2.11 </t>
  </si>
  <si>
    <t>Dépose faux plafonds :</t>
  </si>
  <si>
    <t>M2</t>
  </si>
  <si>
    <t>ART</t>
  </si>
  <si>
    <t>000-F007</t>
  </si>
  <si>
    <t>Dépose d'habillages muraux</t>
  </si>
  <si>
    <t>CH5</t>
  </si>
  <si>
    <t xml:space="preserve">02.2.12 </t>
  </si>
  <si>
    <t>Dépose d'habillages muraux :</t>
  </si>
  <si>
    <t>M2</t>
  </si>
  <si>
    <t>ART</t>
  </si>
  <si>
    <t>000-F027</t>
  </si>
  <si>
    <t>Total DEMOLITIONS</t>
  </si>
  <si>
    <t>STOT</t>
  </si>
  <si>
    <t>02.3</t>
  </si>
  <si>
    <t>TERRASSEMENTS</t>
  </si>
  <si>
    <t>CH3</t>
  </si>
  <si>
    <t>Fouilles pour ouvrages de fondations</t>
  </si>
  <si>
    <t>CH5</t>
  </si>
  <si>
    <t xml:space="preserve">02.3.1 </t>
  </si>
  <si>
    <t>Fouilles pour semelles filantes :</t>
  </si>
  <si>
    <t>M3</t>
  </si>
  <si>
    <t>ART</t>
  </si>
  <si>
    <t>000-A024</t>
  </si>
  <si>
    <t>Total TERRASSEMENTS</t>
  </si>
  <si>
    <t>STOT</t>
  </si>
  <si>
    <t>02.4</t>
  </si>
  <si>
    <t>FONDATIONS ET OUVRAGES B.A. EN INFRASTRUCTURE</t>
  </si>
  <si>
    <t>CH3</t>
  </si>
  <si>
    <t>Coulage de gros béton</t>
  </si>
  <si>
    <t>CH5</t>
  </si>
  <si>
    <t xml:space="preserve">02.4.1 </t>
  </si>
  <si>
    <t>Gros béton</t>
  </si>
  <si>
    <t>M3</t>
  </si>
  <si>
    <t>ART</t>
  </si>
  <si>
    <t>000-A026</t>
  </si>
  <si>
    <t>Coulage de béton armé en fondations</t>
  </si>
  <si>
    <t>CH5</t>
  </si>
  <si>
    <t xml:space="preserve">02.4.2 </t>
  </si>
  <si>
    <t>Béton pour semelles filantes ( extension ) :</t>
  </si>
  <si>
    <t>M3</t>
  </si>
  <si>
    <t>ART</t>
  </si>
  <si>
    <t>000-A027</t>
  </si>
  <si>
    <t xml:space="preserve">02.4.3 </t>
  </si>
  <si>
    <t>Béton pour semelles filantes ( soutènement ) :</t>
  </si>
  <si>
    <t>M3</t>
  </si>
  <si>
    <t>ART</t>
  </si>
  <si>
    <t>000-B998</t>
  </si>
  <si>
    <t>Coulage de béton armé pour voiles</t>
  </si>
  <si>
    <t>CH5</t>
  </si>
  <si>
    <t xml:space="preserve">02.4.4 </t>
  </si>
  <si>
    <t>Voiles BA  épaisseur 20 cm</t>
  </si>
  <si>
    <t>M2</t>
  </si>
  <si>
    <t>ART</t>
  </si>
  <si>
    <t>000-F073</t>
  </si>
  <si>
    <t xml:space="preserve">02.4.5 </t>
  </si>
  <si>
    <t>Voiles BA  épaisseur 25 cm pour mur de soutènement</t>
  </si>
  <si>
    <t>M2</t>
  </si>
  <si>
    <t>ART</t>
  </si>
  <si>
    <t>000-F074</t>
  </si>
  <si>
    <t>Total FONDATIONS ET OUVRAGES B.A. EN INFRASTRUCTURE</t>
  </si>
  <si>
    <t>STOT</t>
  </si>
  <si>
    <t>02.5</t>
  </si>
  <si>
    <t>MACONNERIE</t>
  </si>
  <si>
    <t>CH3</t>
  </si>
  <si>
    <t>Murs en maçonnerie d'agglos creux</t>
  </si>
  <si>
    <t>CH5</t>
  </si>
  <si>
    <t xml:space="preserve">02.5.1 </t>
  </si>
  <si>
    <t>Agglos creux de 20 :</t>
  </si>
  <si>
    <t>M2</t>
  </si>
  <si>
    <t>ART</t>
  </si>
  <si>
    <t>000-A030</t>
  </si>
  <si>
    <t>Enduit ciment</t>
  </si>
  <si>
    <t>CH5</t>
  </si>
  <si>
    <t xml:space="preserve">02.5.2 </t>
  </si>
  <si>
    <t>Enduit ciment sur agglos</t>
  </si>
  <si>
    <t>M2</t>
  </si>
  <si>
    <t>ART</t>
  </si>
  <si>
    <t>000-A497</t>
  </si>
  <si>
    <t>Bouchage partiel ou total d'ouvertures existantes</t>
  </si>
  <si>
    <t>CH5</t>
  </si>
  <si>
    <t xml:space="preserve">02.5.3 </t>
  </si>
  <si>
    <t>Bouchage portes de 900 x 2100 ht :</t>
  </si>
  <si>
    <t>U</t>
  </si>
  <si>
    <t>ART</t>
  </si>
  <si>
    <t>000-F028</t>
  </si>
  <si>
    <t xml:space="preserve">02.5.4 </t>
  </si>
  <si>
    <t>Bouchage de fenêtres de 900 x 400 ht</t>
  </si>
  <si>
    <t>U</t>
  </si>
  <si>
    <t>ART</t>
  </si>
  <si>
    <t>000-F029</t>
  </si>
  <si>
    <t xml:space="preserve">02.5.5 </t>
  </si>
  <si>
    <t>Bouchage de fenêtres de 1420 x 2100 ht</t>
  </si>
  <si>
    <t>U</t>
  </si>
  <si>
    <t>ART</t>
  </si>
  <si>
    <t>000-F080</t>
  </si>
  <si>
    <t>Total MACONNERIE</t>
  </si>
  <si>
    <t>STOT</t>
  </si>
  <si>
    <t>02.6</t>
  </si>
  <si>
    <t>BETON ARME</t>
  </si>
  <si>
    <t>CH3</t>
  </si>
  <si>
    <t>Planchers préfabriqués en poutrelles et hourdis béton</t>
  </si>
  <si>
    <t>CH5</t>
  </si>
  <si>
    <t xml:space="preserve">02.6.1 </t>
  </si>
  <si>
    <t>Plancher préfabriqué 12+4 :</t>
  </si>
  <si>
    <t>M2</t>
  </si>
  <si>
    <t>ART</t>
  </si>
  <si>
    <t>000-F908</t>
  </si>
  <si>
    <t>Coulage de chaînages d'arase sur des murs en pierre</t>
  </si>
  <si>
    <t>CH5</t>
  </si>
  <si>
    <t xml:space="preserve">02.6.2 </t>
  </si>
  <si>
    <t>Béton armé pour chaînages horizontaux :</t>
  </si>
  <si>
    <t>ML</t>
  </si>
  <si>
    <t>ART</t>
  </si>
  <si>
    <t>000-A663</t>
  </si>
  <si>
    <t>Coulage de marches en béton armé</t>
  </si>
  <si>
    <t>CH5</t>
  </si>
  <si>
    <t xml:space="preserve">02.6.3 </t>
  </si>
  <si>
    <t>Marches droites :</t>
  </si>
  <si>
    <t>ML</t>
  </si>
  <si>
    <t>ART</t>
  </si>
  <si>
    <t>000-C044</t>
  </si>
  <si>
    <t>Réalisation d'empochements en béton</t>
  </si>
  <si>
    <t>CH5</t>
  </si>
  <si>
    <t xml:space="preserve">02.6.4 </t>
  </si>
  <si>
    <t>Empochements 15 x 25 x 30</t>
  </si>
  <si>
    <t>U</t>
  </si>
  <si>
    <t>ART</t>
  </si>
  <si>
    <t>000-F081</t>
  </si>
  <si>
    <t>Total BETON ARME</t>
  </si>
  <si>
    <t>STOT</t>
  </si>
  <si>
    <t>02.7</t>
  </si>
  <si>
    <t>RESEAUX ENTERRES</t>
  </si>
  <si>
    <t>CH3</t>
  </si>
  <si>
    <t>Saignée dans les dallages</t>
  </si>
  <si>
    <t>CH5</t>
  </si>
  <si>
    <t xml:space="preserve">02.7.1 </t>
  </si>
  <si>
    <t>Saignées dans les dallages :</t>
  </si>
  <si>
    <t>ML</t>
  </si>
  <si>
    <t>ART</t>
  </si>
  <si>
    <t>000-C271</t>
  </si>
  <si>
    <t>Ouvertures de tranchées pour réseaux enterrés</t>
  </si>
  <si>
    <t>CH5</t>
  </si>
  <si>
    <t xml:space="preserve">02.7.2 </t>
  </si>
  <si>
    <t>Ouvertures de tranchées :</t>
  </si>
  <si>
    <t>ML</t>
  </si>
  <si>
    <t>ART</t>
  </si>
  <si>
    <t>000-B385</t>
  </si>
  <si>
    <t xml:space="preserve">02.7.3 </t>
  </si>
  <si>
    <t>Passages murs ou fondations :</t>
  </si>
  <si>
    <t>U</t>
  </si>
  <si>
    <t>ART</t>
  </si>
  <si>
    <t>000-B386</t>
  </si>
  <si>
    <t>Canalisations enterrées en PVC</t>
  </si>
  <si>
    <t>CH5</t>
  </si>
  <si>
    <t xml:space="preserve">02.7.4 </t>
  </si>
  <si>
    <t>Canalisations PVC</t>
  </si>
  <si>
    <t>ML</t>
  </si>
  <si>
    <t>ART</t>
  </si>
  <si>
    <t>000-F031</t>
  </si>
  <si>
    <t xml:space="preserve">02.7.5 </t>
  </si>
  <si>
    <t>Raccordement sur réseau existant</t>
  </si>
  <si>
    <t>U</t>
  </si>
  <si>
    <t>ART</t>
  </si>
  <si>
    <t>000-F032</t>
  </si>
  <si>
    <t>Siphons de sol</t>
  </si>
  <si>
    <t>CH5</t>
  </si>
  <si>
    <t xml:space="preserve">02.7.6 </t>
  </si>
  <si>
    <t>Siphons de sol</t>
  </si>
  <si>
    <t>U</t>
  </si>
  <si>
    <t>ART</t>
  </si>
  <si>
    <t>000-A680</t>
  </si>
  <si>
    <t>Drains</t>
  </si>
  <si>
    <t>CH5</t>
  </si>
  <si>
    <t xml:space="preserve">02.7.7 </t>
  </si>
  <si>
    <t>Drains :</t>
  </si>
  <si>
    <t>ML</t>
  </si>
  <si>
    <t>ART</t>
  </si>
  <si>
    <t>000-J050</t>
  </si>
  <si>
    <t>Total RESEAUX ENTERRES</t>
  </si>
  <si>
    <t>STOT</t>
  </si>
  <si>
    <t>02.8</t>
  </si>
  <si>
    <t>SOLS</t>
  </si>
  <si>
    <t>CH3</t>
  </si>
  <si>
    <t>Remblaiement en graves 0/31.5</t>
  </si>
  <si>
    <t>CH5</t>
  </si>
  <si>
    <t xml:space="preserve">02.8.1 </t>
  </si>
  <si>
    <t>Graves 0/31.5 :</t>
  </si>
  <si>
    <t>M3</t>
  </si>
  <si>
    <t>ART</t>
  </si>
  <si>
    <t>000-C462</t>
  </si>
  <si>
    <t>Dallage</t>
  </si>
  <si>
    <t>CH5</t>
  </si>
  <si>
    <t xml:space="preserve">02.8.2 </t>
  </si>
  <si>
    <t>Dallage épaisseur 13 cm :</t>
  </si>
  <si>
    <t>M2</t>
  </si>
  <si>
    <t>ART</t>
  </si>
  <si>
    <t>000-F033</t>
  </si>
  <si>
    <t>Total SOLS</t>
  </si>
  <si>
    <t>STOT</t>
  </si>
  <si>
    <t>02.9</t>
  </si>
  <si>
    <t>ISOLATION</t>
  </si>
  <si>
    <t>CH3</t>
  </si>
  <si>
    <t>Isolation thermique sous planchers</t>
  </si>
  <si>
    <t>CH5</t>
  </si>
  <si>
    <t xml:space="preserve">02.9.1 </t>
  </si>
  <si>
    <t>Fibrastyrène sous dalles BA</t>
  </si>
  <si>
    <t>M2</t>
  </si>
  <si>
    <t>ART</t>
  </si>
  <si>
    <t>000-F038</t>
  </si>
  <si>
    <t>Total ISOLATION</t>
  </si>
  <si>
    <t>STOT</t>
  </si>
  <si>
    <t>02.10</t>
  </si>
  <si>
    <t>DIVERS</t>
  </si>
  <si>
    <t>CH3</t>
  </si>
  <si>
    <t>Seuils</t>
  </si>
  <si>
    <t>CH5</t>
  </si>
  <si>
    <t xml:space="preserve">02.10.1 </t>
  </si>
  <si>
    <t>Seuils</t>
  </si>
  <si>
    <t>ML</t>
  </si>
  <si>
    <t>ART</t>
  </si>
  <si>
    <t>000-A040</t>
  </si>
  <si>
    <t>Total DIVERS</t>
  </si>
  <si>
    <t>STOT</t>
  </si>
  <si>
    <t>Montant HT du Lot N°02 DEMOLITIONS - GROS OEUVRE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</si>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</sst>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 ##0;\-#,##0;"/>
    <numFmt numFmtId="166" formatCode="#,##0.000;\-#,##0.000;"/>
  </numFmts>
  <fonts count="23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1"/>
      <color rgb="FF000000"/>
      <name val="Arial"/>
      <family val="1"/>
    </font>
    <font>
      <sz val="10"/>
      <color rgb="FF000000"/>
      <name val="Arial"/>
      <family val="1"/>
    </font>
    <font>
      <sz val="11"/>
      <color rgb="FF5B5B5B"/>
      <name val="Arial"/>
      <family val="1"/>
    </font>
    <font>
      <sz val="10"/>
      <color rgb="FF000000"/>
      <name val="Arial Rounded MT Bold"/>
      <family val="1"/>
    </font>
    <font>
      <sz val="14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5B5B5B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u/>
      <sz val="11"/>
      <color rgb="FF5B5B5B"/>
      <name val="Arial"/>
      <family val="1"/>
    </font>
    <font>
      <sz val="9"/>
      <color rgb="FF5B5B5B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</fonts>
  <fills count="4">
    <fill>
      <patternFill patternType="none"/>
    </fill>
    <fill>
      <patternFill patternType="gray125"/>
    </fill>
    <fill>
      <patternFill patternType="solid">
        <fgColor rgb="FFD6D6D6"/>
        <bgColor indexed="64"/>
      </patternFill>
    </fill>
    <fill>
      <patternFill patternType="solid">
        <fgColor rgb="FFFFFFFF"/>
      </patternFill>
    </fill>
  </fills>
  <borders count="2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6" fillId="2" borderId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 indent="1"/>
    </xf>
    <xf numFmtId="0" fontId="18" fillId="0" borderId="0" applyFill="0">
      <alignment horizontal="left" vertical="top" wrapText="1" indent="1"/>
    </xf>
    <xf numFmtId="0" fontId="19" fillId="0" borderId="0" applyFill="0">
      <alignment horizontal="left" vertical="top" wrapText="1" indent="1"/>
    </xf>
    <xf numFmtId="0" fontId="20" fillId="0" borderId="0" applyFill="0">
      <alignment horizontal="left" vertical="top" wrapText="1"/>
    </xf>
  </cellStyleXfs>
  <cellXfs count="41">
    <xf numFmtId="0" fontId="0" fillId="0" borderId="0" xfId="0" applyProtection="1"/>
    <xf numFmtId="0" fontId="0" fillId="0" borderId="19" xfId="0" applyBorder="1" applyAlignment="1" applyProtection="1">
      <alignment horizontal="left" vertical="top" wrapText="1"/>
    </xf>
    <xf numFmtId="0" fontId="0" fillId="0" borderId="17" xfId="0" applyBorder="1" applyAlignment="1" applyProtection="1">
      <alignment horizontal="center" vertical="top" wrapText="1"/>
    </xf>
    <xf numFmtId="0" fontId="21" fillId="0" borderId="18" xfId="0" applyFont="1" applyBorder="1" applyAlignment="1" applyProtection="1">
      <alignment horizontal="left" vertical="top" wrapText="1"/>
    </xf>
    <xf numFmtId="0" fontId="21" fillId="0" borderId="18" xfId="0" applyFont="1" applyBorder="1" applyAlignment="1" applyProtection="1">
      <alignment horizontal="center" vertical="top" wrapText="1"/>
    </xf>
    <xf numFmtId="0" fontId="21" fillId="0" borderId="18" xfId="0" applyFont="1" applyBorder="1" applyAlignment="1" applyProtection="1">
      <alignment horizontal="right" vertical="top" wrapText="1"/>
    </xf>
    <xf numFmtId="0" fontId="0" fillId="0" borderId="16" xfId="0" applyFont="1" applyBorder="1" applyAlignment="1" applyProtection="1">
      <alignment horizontal="left" vertical="top" wrapText="1"/>
    </xf>
    <xf numFmtId="0" fontId="0" fillId="0" borderId="14" xfId="0" applyFont="1" applyBorder="1" applyAlignment="1" applyProtection="1">
      <alignment horizontal="left" vertical="top" wrapText="1"/>
    </xf>
    <xf numFmtId="0" fontId="0" fillId="0" borderId="15" xfId="0" applyFont="1" applyBorder="1" applyAlignment="1" applyProtection="1">
      <alignment horizontal="left" vertical="top" wrapText="1"/>
    </xf>
    <xf numFmtId="0" fontId="0" fillId="0" borderId="6" xfId="0" applyFont="1" applyBorder="1" applyAlignment="1" applyProtection="1">
      <alignment horizontal="left" vertical="top" wrapText="1"/>
    </xf>
    <xf numFmtId="0" fontId="6" fillId="2" borderId="7" xfId="10" applyFont="1" applyBorder="1" applyProtection="1">
      <alignment horizontal="left" vertical="top" wrapText="1"/>
    </xf>
    <xf numFmtId="0" fontId="6" fillId="2" borderId="12" xfId="10" applyFont="1" applyBorder="1" applyProtection="1">
      <alignment horizontal="left" vertical="top" wrapText="1"/>
    </xf>
    <xf numFmtId="0" fontId="0" fillId="0" borderId="8" xfId="0" applyFont="1" applyBorder="1" applyAlignment="1" applyProtection="1">
      <alignment horizontal="left" vertical="top" wrapText="1"/>
    </xf>
    <xf numFmtId="0" fontId="0" fillId="0" borderId="13" xfId="0" applyFont="1" applyBorder="1" applyAlignment="1" applyProtection="1">
      <alignment horizontal="left" vertical="top" wrapText="1"/>
    </xf>
    <xf numFmtId="49" fontId="0" fillId="0" borderId="0" xfId="0" applyNumberFormat="1" applyFont="1" applyAlignment="1" applyProtection="1">
      <alignment horizontal="left" vertical="top" wrapText="1"/>
    </xf>
    <xf numFmtId="0" fontId="11" fillId="0" borderId="7" xfId="18" applyFont="1" applyBorder="1" applyProtection="1">
      <alignment horizontal="left" vertical="top" wrapText="1"/>
    </xf>
    <xf numFmtId="0" fontId="11" fillId="0" borderId="12" xfId="18" applyFont="1" applyBorder="1" applyProtection="1">
      <alignment horizontal="left" vertical="top" wrapText="1"/>
    </xf>
    <xf numFmtId="0" fontId="12" fillId="0" borderId="7" xfId="26" applyFont="1" applyBorder="1" applyProtection="1">
      <alignment horizontal="left" vertical="top" wrapText="1"/>
    </xf>
    <xf numFmtId="0" fontId="12" fillId="0" borderId="12" xfId="26" applyFont="1" applyBorder="1" applyProtection="1">
      <alignment horizontal="left" vertical="top" wrapText="1"/>
    </xf>
    <xf numFmtId="0" fontId="0" fillId="0" borderId="8" xfId="0" applyFont="1" applyBorder="1" applyAlignment="1" applyProtection="1">
      <alignment horizontal="left" vertical="top"/>
      <protection locked="0"/>
    </xf>
    <xf numFmtId="165" fontId="0" fillId="0" borderId="8" xfId="0" applyNumberFormat="1" applyFont="1" applyBorder="1" applyAlignment="1" applyProtection="1">
      <alignment horizontal="center" vertical="top" wrapText="1"/>
      <protection locked="0"/>
    </xf>
    <xf numFmtId="164" fontId="0" fillId="0" borderId="8" xfId="0" applyNumberFormat="1" applyFont="1" applyBorder="1" applyAlignment="1" applyProtection="1">
      <alignment horizontal="center" vertical="top" wrapText="1"/>
      <protection locked="0"/>
    </xf>
    <xf numFmtId="164" fontId="0" fillId="0" borderId="13" xfId="0" applyNumberFormat="1" applyFont="1" applyBorder="1" applyAlignment="1" applyProtection="1">
      <alignment horizontal="right" vertical="top" wrapText="1"/>
      <protection locked="0"/>
    </xf>
    <xf numFmtId="0" fontId="0" fillId="0" borderId="7" xfId="0" applyFont="1" applyBorder="1" applyAlignment="1" applyProtection="1">
      <alignment horizontal="left" vertical="top" wrapText="1"/>
    </xf>
    <xf numFmtId="0" fontId="0" fillId="0" borderId="9" xfId="0" applyFont="1" applyBorder="1" applyAlignment="1" applyProtection="1">
      <alignment horizontal="left" vertical="top" wrapText="1"/>
    </xf>
    <xf numFmtId="0" fontId="0" fillId="0" borderId="3" xfId="0" applyFont="1" applyBorder="1" applyAlignment="1" applyProtection="1">
      <alignment horizontal="left" vertical="top" wrapText="1"/>
    </xf>
    <xf numFmtId="0" fontId="7" fillId="0" borderId="7" xfId="13" applyFont="1" applyBorder="1" applyProtection="1">
      <alignment horizontal="left" vertical="top" wrapText="1"/>
    </xf>
    <xf numFmtId="0" fontId="7" fillId="0" borderId="12" xfId="13" applyFont="1" applyBorder="1" applyProtection="1">
      <alignment horizontal="left" vertical="top" wrapText="1"/>
    </xf>
    <xf numFmtId="164" fontId="0" fillId="0" borderId="10" xfId="0" applyNumberFormat="1" applyFont="1" applyBorder="1" applyAlignment="1" applyProtection="1">
      <alignment horizontal="right" vertical="top" wrapText="1"/>
    </xf>
    <xf numFmtId="0" fontId="0" fillId="0" borderId="11" xfId="0" applyFont="1" applyBorder="1" applyAlignment="1" applyProtection="1">
      <alignment horizontal="left" vertical="top" wrapText="1"/>
    </xf>
    <xf numFmtId="166" fontId="0" fillId="0" borderId="8" xfId="0" applyNumberFormat="1" applyFont="1" applyBorder="1" applyAlignment="1" applyProtection="1">
      <alignment horizontal="center" vertical="top" wrapText="1"/>
      <protection locked="0"/>
    </xf>
    <xf numFmtId="0" fontId="0" fillId="0" borderId="4" xfId="0" applyFont="1" applyBorder="1" applyAlignment="1" applyProtection="1">
      <alignment horizontal="left" vertical="top" wrapText="1"/>
    </xf>
    <xf numFmtId="0" fontId="0" fillId="0" borderId="5" xfId="0" applyFont="1" applyBorder="1" applyAlignment="1" applyProtection="1">
      <alignment horizontal="left" vertical="top" wrapText="1"/>
    </xf>
    <xf numFmtId="0" fontId="0" fillId="0" borderId="2" xfId="0" applyFont="1" applyBorder="1" applyAlignment="1" applyProtection="1">
      <alignment horizontal="left" vertical="top" wrapText="1"/>
    </xf>
    <xf numFmtId="0" fontId="0" fillId="0" borderId="1" xfId="0" applyFont="1" applyBorder="1" applyAlignment="1" applyProtection="1">
      <alignment horizontal="left" vertical="top" wrapText="1"/>
    </xf>
    <xf numFmtId="0" fontId="21" fillId="0" borderId="0" xfId="0" applyFont="1" applyBorder="1" applyAlignment="1" applyProtection="1">
      <alignment horizontal="left" vertical="top" wrapText="1"/>
    </xf>
    <xf numFmtId="164" fontId="21" fillId="0" borderId="0" xfId="0" applyNumberFormat="1" applyFont="1" applyBorder="1" applyAlignment="1" applyProtection="1">
      <alignment horizontal="right" vertical="top" wrapText="1"/>
    </xf>
    <xf numFmtId="165" fontId="22" fillId="3" borderId="0" xfId="0" applyNumberFormat="1" applyFont="1" applyFill="1" applyBorder="1" applyAlignment="1" applyProtection="1">
      <alignment horizontal="left" vertical="top" wrapText="1"/>
    </xf>
    <xf numFmtId="0" fontId="0" fillId="0" borderId="19" xfId="0" applyBorder="1" applyAlignment="1" applyProtection="1">
      <alignment horizontal="left" vertical="top" wrapText="1"/>
    </xf>
    <xf numFmtId="0" fontId="0" fillId="0" borderId="20" xfId="0" applyBorder="1" applyAlignment="1" applyProtection="1">
      <alignment horizontal="left" vertical="top" wrapText="1"/>
    </xf>
    <xf numFmtId="0" fontId="0" fillId="0" borderId="17" xfId="0" applyBorder="1" applyAlignment="1" applyProtection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252000</xdr:colOff>
      <xdr:row>0</xdr:row>
      <xdr:rowOff>177339</xdr:rowOff>
    </xdr:from>
    <xdr:to>
      <xdr:col>0</xdr:col>
      <xdr:colOff>6444000</xdr:colOff>
      <xdr:row>8</xdr:row>
      <xdr:rowOff>136539</xdr:rowOff>
    </xdr:to>
    <xdr:sp macro="" textlink="">
      <xdr:nvSpPr>
        <xdr:cNvPr id="3" name="Forme1">
          <a:extLst/>
        </xdr:cNvPr>
        <xdr:cNvSpPr/>
      </xdr:nvSpPr>
      <xdr:spPr>
        <a:xfrm>
          <a:off x="274070" y="177339"/>
          <a:ext cx="6190748" cy="1483200"/>
        </a:xfrm>
        <a:prstGeom prst="rect">
          <a:avLst/>
        </a:prstGeom>
        <a:solidFill>
          <a:srgbClr val="33333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333333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2400" b="1" i="0">
              <a:solidFill>
                <a:srgbClr val="FFFFFF"/>
              </a:solidFill>
              <a:latin typeface="Arial"/>
            </a:rPr>
            <a:t>COMMUNE DE ONANS</a:t>
          </a:r>
        </a:p>
        <a:p>
          <a:pPr algn="l"/>
          <a:endParaRPr sz="2400" b="1">
            <a:solidFill>
              <a:srgbClr val="FFFFFF"/>
            </a:solidFill>
            <a:latin typeface="Arial"/>
          </a:endParaRPr>
        </a:p>
        <a:p>
          <a:pPr algn="l"/>
          <a:r>
            <a:rPr lang="fr-FR" sz="1800" b="1" i="0">
              <a:solidFill>
                <a:srgbClr val="FFFFFF"/>
              </a:solidFill>
              <a:latin typeface="Arial"/>
            </a:rPr>
            <a:t>2, Rue Antoine Zerr</a:t>
          </a:r>
        </a:p>
        <a:p>
          <a:pPr algn="l"/>
          <a:r>
            <a:rPr lang="fr-FR" sz="1800" b="1" i="0">
              <a:solidFill>
                <a:srgbClr val="FFFFFF"/>
              </a:solidFill>
              <a:latin typeface="Arial"/>
            </a:rPr>
            <a:t>25250 ONANS</a:t>
          </a:r>
        </a:p>
        <a:p>
          <a:pPr algn="l"/>
          <a:endParaRPr sz="800">
            <a:solidFill>
              <a:srgbClr val="FFFFFF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360000</xdr:colOff>
      <xdr:row>18</xdr:row>
      <xdr:rowOff>53296</xdr:rowOff>
    </xdr:from>
    <xdr:to>
      <xdr:col>0</xdr:col>
      <xdr:colOff>5688000</xdr:colOff>
      <xdr:row>24</xdr:row>
      <xdr:rowOff>103304</xdr:rowOff>
    </xdr:to>
    <xdr:sp macro="" textlink="">
      <xdr:nvSpPr>
        <xdr:cNvPr id="4" name="Forme2">
          <a:extLst/>
        </xdr:cNvPr>
        <xdr:cNvSpPr/>
      </xdr:nvSpPr>
      <xdr:spPr>
        <a:xfrm>
          <a:off x="386922" y="3482296"/>
          <a:ext cx="5320174" cy="1193009"/>
        </a:xfrm>
        <a:prstGeom prst="rect">
          <a:avLst/>
        </a:prstGeom>
        <a:noFill/>
        <a:ln w="1905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9000" b="1" i="0">
              <a:solidFill>
                <a:srgbClr val="ADADAD"/>
              </a:solidFill>
              <a:latin typeface="Arial"/>
            </a:rPr>
            <a:t>D.P.G.F.</a:t>
          </a:r>
        </a:p>
        <a:p>
          <a:pPr algn="l"/>
          <a:endParaRPr sz="4000" b="1">
            <a:solidFill>
              <a:srgbClr val="ADADAD"/>
            </a:solidFill>
            <a:latin typeface="Arial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252000</xdr:colOff>
      <xdr:row>10</xdr:row>
      <xdr:rowOff>13487</xdr:rowOff>
    </xdr:from>
    <xdr:to>
      <xdr:col>0</xdr:col>
      <xdr:colOff>6444000</xdr:colOff>
      <xdr:row>17</xdr:row>
      <xdr:rowOff>114822</xdr:rowOff>
    </xdr:to>
    <xdr:sp macro="" textlink="">
      <xdr:nvSpPr>
        <xdr:cNvPr id="5" name="Forme3">
          <a:extLst/>
        </xdr:cNvPr>
        <xdr:cNvSpPr/>
      </xdr:nvSpPr>
      <xdr:spPr>
        <a:xfrm>
          <a:off x="274070" y="1918487"/>
          <a:ext cx="6190748" cy="1434835"/>
        </a:xfrm>
        <a:prstGeom prst="roundRect">
          <a:avLst>
            <a:gd name="adj" fmla="val 10005"/>
          </a:avLst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endParaRPr sz="1000">
            <a:solidFill>
              <a:srgbClr val="848484"/>
            </a:solidFill>
            <a:latin typeface="MS Shell Dlg"/>
          </a:endParaRPr>
        </a:p>
        <a:p>
          <a:pPr algn="l"/>
          <a:r>
            <a:rPr lang="fr-FR" sz="2000" b="0" i="0">
              <a:solidFill>
                <a:srgbClr val="848484"/>
              </a:solidFill>
              <a:latin typeface="MS Shell Dlg"/>
            </a:rPr>
            <a:t>AMENAGEMENT DE LA SALLE POLYVALENTE</a:t>
          </a:r>
        </a:p>
        <a:p>
          <a:pPr algn="l"/>
          <a:endParaRPr sz="900">
            <a:solidFill>
              <a:srgbClr val="848484"/>
            </a:solidFill>
            <a:latin typeface="MS Shell Dlg"/>
          </a:endParaRPr>
        </a:p>
        <a:p>
          <a:pPr algn="l"/>
          <a:r>
            <a:rPr lang="fr-FR" sz="2000" b="0" i="0">
              <a:solidFill>
                <a:srgbClr val="848484"/>
              </a:solidFill>
              <a:latin typeface="MS Shell Dlg"/>
            </a:rPr>
            <a:t>Rue du Châlet</a:t>
          </a:r>
        </a:p>
        <a:p>
          <a:pPr algn="l"/>
          <a:r>
            <a:rPr lang="fr-FR" sz="2000" b="0" i="0">
              <a:solidFill>
                <a:srgbClr val="848484"/>
              </a:solidFill>
              <a:latin typeface="MS Shell Dlg"/>
            </a:rPr>
            <a:t>25250 ONANS</a:t>
          </a:r>
        </a:p>
        <a:p>
          <a:pPr algn="l"/>
          <a:endParaRPr sz="1000">
            <a:solidFill>
              <a:srgbClr val="000000"/>
            </a:solidFill>
            <a:latin typeface="Arial"/>
          </a:endParaRPr>
        </a:p>
      </xdr:txBody>
    </xdr:sp>
    <xdr:clientData/>
  </xdr:twoCellAnchor>
  <xdr:twoCellAnchor editAs="absolute">
    <xdr:from>
      <xdr:col>0</xdr:col>
      <xdr:colOff>288000</xdr:colOff>
      <xdr:row>26</xdr:row>
      <xdr:rowOff>12496</xdr:rowOff>
    </xdr:from>
    <xdr:to>
      <xdr:col>0</xdr:col>
      <xdr:colOff>6552000</xdr:colOff>
      <xdr:row>32</xdr:row>
      <xdr:rowOff>62504</xdr:rowOff>
    </xdr:to>
    <xdr:sp macro="" textlink="">
      <xdr:nvSpPr>
        <xdr:cNvPr id="6" name="Forme6">
          <a:extLst/>
        </xdr:cNvPr>
        <xdr:cNvSpPr/>
      </xdr:nvSpPr>
      <xdr:spPr>
        <a:xfrm>
          <a:off x="306313" y="4965496"/>
          <a:ext cx="6255235" cy="11930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2200" b="1" i="0">
              <a:solidFill>
                <a:srgbClr val="ADADAD"/>
              </a:solidFill>
              <a:latin typeface="Arial"/>
            </a:rPr>
            <a:t>Lot N°02 DEMOLITIONS - GROS OEUVRE</a:t>
          </a:r>
        </a:p>
        <a:p>
          <a:pPr algn="l"/>
          <a:endParaRPr sz="4000" b="1">
            <a:solidFill>
              <a:srgbClr val="ADADAD"/>
            </a:solidFill>
            <a:latin typeface="Arial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4860000</xdr:colOff>
      <xdr:row>47</xdr:row>
      <xdr:rowOff>90796</xdr:rowOff>
    </xdr:from>
    <xdr:to>
      <xdr:col>0</xdr:col>
      <xdr:colOff>6444000</xdr:colOff>
      <xdr:row>48</xdr:row>
      <xdr:rowOff>190487</xdr:rowOff>
    </xdr:to>
    <xdr:sp macro="" textlink="">
      <xdr:nvSpPr>
        <xdr:cNvPr id="7" name="Forme7">
          <a:extLst/>
        </xdr:cNvPr>
        <xdr:cNvSpPr/>
      </xdr:nvSpPr>
      <xdr:spPr>
        <a:xfrm>
          <a:off x="4884887" y="9044296"/>
          <a:ext cx="1579930" cy="29019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MS Shell Dlg"/>
            </a:rPr>
            <a:t>24 juillet 2025</a:t>
          </a:r>
        </a:p>
      </xdr:txBody>
    </xdr:sp>
    <xdr:clientData/>
  </xdr:twoCellAnchor>
  <xdr:twoCellAnchor editAs="absolute">
    <xdr:from>
      <xdr:col>0</xdr:col>
      <xdr:colOff>5184000</xdr:colOff>
      <xdr:row>44</xdr:row>
      <xdr:rowOff>65791</xdr:rowOff>
    </xdr:from>
    <xdr:to>
      <xdr:col>0</xdr:col>
      <xdr:colOff>6300000</xdr:colOff>
      <xdr:row>45</xdr:row>
      <xdr:rowOff>100996</xdr:rowOff>
    </xdr:to>
    <xdr:sp macro="" textlink="">
      <xdr:nvSpPr>
        <xdr:cNvPr id="8" name="Forme8">
          <a:extLst/>
        </xdr:cNvPr>
        <xdr:cNvSpPr/>
      </xdr:nvSpPr>
      <xdr:spPr>
        <a:xfrm>
          <a:off x="5207322" y="8447791"/>
          <a:ext cx="1112400" cy="225704"/>
        </a:xfrm>
        <a:prstGeom prst="roundRect">
          <a:avLst>
            <a:gd name="adj" fmla="val 6670"/>
          </a:avLst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000" b="1" i="0">
              <a:solidFill>
                <a:srgbClr val="000000"/>
              </a:solidFill>
              <a:latin typeface="Arial Black"/>
            </a:rPr>
            <a:t>DCE</a:t>
          </a:r>
        </a:p>
      </xdr:txBody>
    </xdr:sp>
    <xdr:clientData/>
  </xdr:twoCellAnchor>
  <xdr:twoCellAnchor editAs="absolute">
    <xdr:from>
      <xdr:col>0</xdr:col>
      <xdr:colOff>144000</xdr:colOff>
      <xdr:row>39</xdr:row>
      <xdr:rowOff>115474</xdr:rowOff>
    </xdr:from>
    <xdr:to>
      <xdr:col>0</xdr:col>
      <xdr:colOff>6300000</xdr:colOff>
      <xdr:row>44</xdr:row>
      <xdr:rowOff>33548</xdr:rowOff>
    </xdr:to>
    <xdr:sp macro="" textlink="">
      <xdr:nvSpPr>
        <xdr:cNvPr id="9" name="Forme9">
          <a:extLst/>
        </xdr:cNvPr>
        <xdr:cNvSpPr/>
      </xdr:nvSpPr>
      <xdr:spPr>
        <a:xfrm>
          <a:off x="161217" y="7544974"/>
          <a:ext cx="6142383" cy="870574"/>
        </a:xfrm>
        <a:prstGeom prst="rect">
          <a:avLst/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endParaRPr sz="8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Architecte: Stéphanie DUFFING - 2a, Rue Porte des Noyes 25310 PAYS DE CLERVAL  - Tel 03.81.96.45.97 - Email steduffing@architecte.org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Economiste : Cabinet S. BUGNA  -  1 Rue d'Ajoie -  90100 DELLE  - Tél 06.11.98.90.41 - E mail serge.bugna@wanadoo.fr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BE Structures : PERRIN et Associés - 2 Rue des Artisans - 25390 ORCHAMPS- VENNES - Tél 03.81.67.14.23 - Email contact@perrinetassocies.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36000</xdr:colOff>
      <xdr:row>0</xdr:row>
      <xdr:rowOff>111757</xdr:rowOff>
    </xdr:from>
    <xdr:to>
      <xdr:col>6</xdr:col>
      <xdr:colOff>324000</xdr:colOff>
      <xdr:row>0</xdr:row>
      <xdr:rowOff>686504</xdr:rowOff>
    </xdr:to>
    <xdr:sp macro="" textlink="">
      <xdr:nvSpPr>
        <xdr:cNvPr id="3" name="Forme1">
          <a:extLst/>
        </xdr:cNvPr>
        <xdr:cNvSpPr/>
      </xdr:nvSpPr>
      <xdr:spPr>
        <a:xfrm>
          <a:off x="702470" y="111757"/>
          <a:ext cx="5875200" cy="574748"/>
        </a:xfrm>
        <a:prstGeom prst="rect">
          <a:avLst/>
        </a:prstGeom>
        <a:solidFill>
          <a:srgbClr val="808080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80808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861" tIns="63861" rIns="63861" bIns="63861" rtlCol="0" anchor="t"/>
        <a:lstStyle/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AMENAGEMENT DE LA SALLE POLYVALENTE -  Rue du Chalet 25250 ONANS</a:t>
          </a:r>
        </a:p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COMMUNE DE ONANS  -  </a:t>
          </a:r>
          <a:r>
            <a:rPr lang="fr-FR" sz="800" b="0" i="0">
              <a:solidFill>
                <a:srgbClr val="FFFFFF"/>
              </a:solidFill>
              <a:latin typeface="Arial Narrow"/>
            </a:rPr>
            <a:t>2, Rue Antoine Zerr 25250 ONANS</a:t>
          </a:r>
        </a:p>
        <a:p>
          <a:pPr algn="l"/>
          <a:r>
            <a:rPr lang="fr-FR" sz="1000" b="1" i="0">
              <a:solidFill>
                <a:srgbClr val="FFFFFF"/>
              </a:solidFill>
              <a:latin typeface="MS Shell Dlg"/>
            </a:rPr>
            <a:t>Lot N°02 DEMOLITIONS - GROS OEUVRE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4</xdr:col>
      <xdr:colOff>648000</xdr:colOff>
      <xdr:row>0</xdr:row>
      <xdr:rowOff>271409</xdr:rowOff>
    </xdr:from>
    <xdr:to>
      <xdr:col>6</xdr:col>
      <xdr:colOff>216000</xdr:colOff>
      <xdr:row>0</xdr:row>
      <xdr:rowOff>526852</xdr:rowOff>
    </xdr:to>
    <xdr:sp macro="" textlink="">
      <xdr:nvSpPr>
        <xdr:cNvPr id="4" name="Forme2">
          <a:extLst/>
        </xdr:cNvPr>
        <xdr:cNvSpPr/>
      </xdr:nvSpPr>
      <xdr:spPr>
        <a:xfrm>
          <a:off x="5460104" y="271409"/>
          <a:ext cx="1005809" cy="255443"/>
        </a:xfrm>
        <a:prstGeom prst="roundRect">
          <a:avLst>
            <a:gd name="adj" fmla="val 6670"/>
          </a:avLst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861" tIns="63861" rIns="63861" bIns="63861" rtlCol="0" anchor="t"/>
        <a:lstStyle/>
        <a:p>
          <a:pPr algn="ctr"/>
          <a:r>
            <a:rPr lang="fr-FR" sz="900" b="1" i="0">
              <a:solidFill>
                <a:srgbClr val="FFFFFF"/>
              </a:solidFill>
              <a:latin typeface="MS Shell Dlg"/>
            </a:rPr>
            <a:t>DPGF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"/>
  <sheetViews>
    <sheetView showGridLines="0" topLeftCell="A31" workbookViewId="0"/>
  </sheetViews>
  <sheetFormatPr baseColWidth="10" defaultColWidth="10.7109375" defaultRowHeight="15" x14ac:dyDescent="0.25"/>
  <cols>
    <col min="1" max="1" width="111.28515625" customWidth="1"/>
    <col min="2" max="2" width="10.7109375" customWidth="1"/>
  </cols>
  <sheetData/>
  <printOptions horizontalCentered="1"/>
  <pageMargins left="0.08" right="0.08" top="0.08" bottom="0.08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121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ht="66.599999999999994" customHeight="1" x14ac:dyDescent="0.25">
      <c r="A1" s="38"/>
      <c r="B1" s="39"/>
      <c r="C1" s="39"/>
      <c r="D1" s="39"/>
      <c r="E1" s="39"/>
      <c r="F1" s="39"/>
      <c r="G1" s="40"/>
    </row>
    <row r="2" spans="1:702" x14ac:dyDescent="0.25">
      <c r="A2" s="1"/>
      <c r="B2" s="2"/>
      <c r="C2" s="3" t="s">
        <v>0</v>
      </c>
      <c r="D2" s="4" t="s">
        <v>1</v>
      </c>
      <c r="E2" s="3" t="s">
        <v>2</v>
      </c>
      <c r="F2" s="4" t="s">
        <v>3</v>
      </c>
      <c r="G2" s="5" t="s">
        <v>4</v>
      </c>
    </row>
    <row r="3" spans="1:702" x14ac:dyDescent="0.25">
      <c r="A3" s="6"/>
      <c r="B3" s="7"/>
      <c r="C3" s="8"/>
      <c r="D3" s="8"/>
      <c r="E3" s="8"/>
      <c r="F3" s="8"/>
      <c r="G3" s="9"/>
    </row>
    <row r="4" spans="1:702" ht="18" x14ac:dyDescent="0.25">
      <c r="A4" s="10" t="s">
        <v>5</v>
      </c>
      <c r="B4" s="11" t="s">
        <v>6</v>
      </c>
      <c r="C4" s="12"/>
      <c r="D4" s="12"/>
      <c r="E4" s="12"/>
      <c r="F4" s="12"/>
      <c r="G4" s="13"/>
      <c r="ZY4" t="s">
        <v>7</v>
      </c>
      <c r="ZZ4" s="14"/>
    </row>
    <row r="5" spans="1:702" x14ac:dyDescent="0.25">
      <c r="A5" s="15"/>
      <c r="B5" s="16" t="s">
        <v>8</v>
      </c>
      <c r="C5" s="12"/>
      <c r="D5" s="12"/>
      <c r="E5" s="12"/>
      <c r="F5" s="12"/>
      <c r="G5" s="13"/>
      <c r="ZY5" t="s">
        <v>9</v>
      </c>
      <c r="ZZ5" s="14"/>
    </row>
    <row r="6" spans="1:702" x14ac:dyDescent="0.25">
      <c r="A6" s="17" t="s">
        <v>10</v>
      </c>
      <c r="B6" s="18" t="s">
        <v>11</v>
      </c>
      <c r="C6" s="19" t="s">
        <v>12</v>
      </c>
      <c r="D6" s="20">
        <v>1</v>
      </c>
      <c r="E6" s="19"/>
      <c r="F6" s="21"/>
      <c r="G6" s="22">
        <f>ROUND(D6*F6,2)</f>
        <v>0</v>
      </c>
      <c r="ZY6" t="s">
        <v>13</v>
      </c>
      <c r="ZZ6" s="14" t="s">
        <v>14</v>
      </c>
    </row>
    <row r="7" spans="1:702" x14ac:dyDescent="0.25">
      <c r="A7" s="15"/>
      <c r="B7" s="16" t="s">
        <v>15</v>
      </c>
      <c r="C7" s="12"/>
      <c r="D7" s="12"/>
      <c r="E7" s="12"/>
      <c r="F7" s="12"/>
      <c r="G7" s="13"/>
      <c r="ZY7" t="s">
        <v>16</v>
      </c>
      <c r="ZZ7" s="14"/>
    </row>
    <row r="8" spans="1:702" x14ac:dyDescent="0.25">
      <c r="A8" s="17" t="s">
        <v>17</v>
      </c>
      <c r="B8" s="18" t="s">
        <v>18</v>
      </c>
      <c r="C8" s="19" t="s">
        <v>19</v>
      </c>
      <c r="D8" s="20">
        <v>1</v>
      </c>
      <c r="E8" s="19"/>
      <c r="F8" s="21"/>
      <c r="G8" s="22">
        <f>ROUND(D8*F8,2)</f>
        <v>0</v>
      </c>
      <c r="ZY8" t="s">
        <v>20</v>
      </c>
      <c r="ZZ8" s="14" t="s">
        <v>21</v>
      </c>
    </row>
    <row r="9" spans="1:702" x14ac:dyDescent="0.25">
      <c r="A9" s="23"/>
      <c r="B9" s="24"/>
      <c r="C9" s="12"/>
      <c r="D9" s="12"/>
      <c r="E9" s="12"/>
      <c r="F9" s="12"/>
      <c r="G9" s="25"/>
    </row>
    <row r="10" spans="1:702" x14ac:dyDescent="0.25">
      <c r="A10" s="26"/>
      <c r="B10" s="27" t="s">
        <v>22</v>
      </c>
      <c r="C10" s="12"/>
      <c r="D10" s="12"/>
      <c r="E10" s="12"/>
      <c r="F10" s="12"/>
      <c r="G10" s="28">
        <f>SUBTOTAL(109,G5:G9)</f>
        <v>0</v>
      </c>
      <c r="H10" s="29"/>
      <c r="ZY10" t="s">
        <v>23</v>
      </c>
    </row>
    <row r="11" spans="1:702" x14ac:dyDescent="0.25">
      <c r="A11" s="23"/>
      <c r="B11" s="24"/>
      <c r="C11" s="12"/>
      <c r="D11" s="12"/>
      <c r="E11" s="12"/>
      <c r="F11" s="12"/>
      <c r="G11" s="9"/>
    </row>
    <row r="12" spans="1:702" ht="18" x14ac:dyDescent="0.25">
      <c r="A12" s="10" t="s">
        <v>24</v>
      </c>
      <c r="B12" s="11" t="s">
        <v>25</v>
      </c>
      <c r="C12" s="12"/>
      <c r="D12" s="12"/>
      <c r="E12" s="12"/>
      <c r="F12" s="12"/>
      <c r="G12" s="13"/>
      <c r="ZY12" t="s">
        <v>26</v>
      </c>
      <c r="ZZ12" s="14"/>
    </row>
    <row r="13" spans="1:702" ht="30" x14ac:dyDescent="0.25">
      <c r="A13" s="15"/>
      <c r="B13" s="16" t="s">
        <v>27</v>
      </c>
      <c r="C13" s="12"/>
      <c r="D13" s="12"/>
      <c r="E13" s="12"/>
      <c r="F13" s="12"/>
      <c r="G13" s="13"/>
      <c r="ZY13" t="s">
        <v>28</v>
      </c>
      <c r="ZZ13" s="14"/>
    </row>
    <row r="14" spans="1:702" x14ac:dyDescent="0.25">
      <c r="A14" s="17" t="s">
        <v>29</v>
      </c>
      <c r="B14" s="18" t="s">
        <v>30</v>
      </c>
      <c r="C14" s="19" t="s">
        <v>31</v>
      </c>
      <c r="D14" s="21">
        <v>27.2</v>
      </c>
      <c r="E14" s="19"/>
      <c r="F14" s="21"/>
      <c r="G14" s="22">
        <f>ROUND(D14*F14,2)</f>
        <v>0</v>
      </c>
      <c r="ZY14" t="s">
        <v>32</v>
      </c>
      <c r="ZZ14" s="14" t="s">
        <v>33</v>
      </c>
    </row>
    <row r="15" spans="1:702" ht="30" x14ac:dyDescent="0.25">
      <c r="A15" s="15"/>
      <c r="B15" s="16" t="s">
        <v>34</v>
      </c>
      <c r="C15" s="12"/>
      <c r="D15" s="12"/>
      <c r="E15" s="12"/>
      <c r="F15" s="12"/>
      <c r="G15" s="13"/>
      <c r="ZY15" t="s">
        <v>35</v>
      </c>
      <c r="ZZ15" s="14"/>
    </row>
    <row r="16" spans="1:702" x14ac:dyDescent="0.25">
      <c r="A16" s="17" t="s">
        <v>36</v>
      </c>
      <c r="B16" s="18" t="s">
        <v>37</v>
      </c>
      <c r="C16" s="19" t="s">
        <v>38</v>
      </c>
      <c r="D16" s="21">
        <v>85.4</v>
      </c>
      <c r="E16" s="19"/>
      <c r="F16" s="21"/>
      <c r="G16" s="22">
        <f>ROUND(D16*F16,2)</f>
        <v>0</v>
      </c>
      <c r="ZY16" t="s">
        <v>39</v>
      </c>
      <c r="ZZ16" s="14" t="s">
        <v>40</v>
      </c>
    </row>
    <row r="17" spans="1:702" x14ac:dyDescent="0.25">
      <c r="A17" s="15"/>
      <c r="B17" s="16" t="s">
        <v>41</v>
      </c>
      <c r="C17" s="12"/>
      <c r="D17" s="12"/>
      <c r="E17" s="12"/>
      <c r="F17" s="12"/>
      <c r="G17" s="13"/>
      <c r="ZY17" t="s">
        <v>42</v>
      </c>
      <c r="ZZ17" s="14"/>
    </row>
    <row r="18" spans="1:702" x14ac:dyDescent="0.25">
      <c r="A18" s="17" t="s">
        <v>43</v>
      </c>
      <c r="B18" s="18" t="s">
        <v>44</v>
      </c>
      <c r="C18" s="19" t="s">
        <v>45</v>
      </c>
      <c r="D18" s="20">
        <v>1</v>
      </c>
      <c r="E18" s="19"/>
      <c r="F18" s="21"/>
      <c r="G18" s="22">
        <f>ROUND(D18*F18,2)</f>
        <v>0</v>
      </c>
      <c r="ZY18" t="s">
        <v>46</v>
      </c>
      <c r="ZZ18" s="14" t="s">
        <v>47</v>
      </c>
    </row>
    <row r="19" spans="1:702" x14ac:dyDescent="0.25">
      <c r="A19" s="17" t="s">
        <v>48</v>
      </c>
      <c r="B19" s="18" t="s">
        <v>49</v>
      </c>
      <c r="C19" s="19" t="s">
        <v>50</v>
      </c>
      <c r="D19" s="21">
        <v>9.6</v>
      </c>
      <c r="E19" s="19"/>
      <c r="F19" s="21"/>
      <c r="G19" s="22">
        <f>ROUND(D19*F19,2)</f>
        <v>0</v>
      </c>
      <c r="ZY19" t="s">
        <v>51</v>
      </c>
      <c r="ZZ19" s="14" t="s">
        <v>52</v>
      </c>
    </row>
    <row r="20" spans="1:702" x14ac:dyDescent="0.25">
      <c r="A20" s="15"/>
      <c r="B20" s="16" t="s">
        <v>53</v>
      </c>
      <c r="C20" s="12"/>
      <c r="D20" s="12"/>
      <c r="E20" s="12"/>
      <c r="F20" s="12"/>
      <c r="G20" s="13"/>
      <c r="ZY20" t="s">
        <v>54</v>
      </c>
      <c r="ZZ20" s="14"/>
    </row>
    <row r="21" spans="1:702" x14ac:dyDescent="0.25">
      <c r="A21" s="17" t="s">
        <v>55</v>
      </c>
      <c r="B21" s="18" t="s">
        <v>56</v>
      </c>
      <c r="C21" s="19" t="s">
        <v>57</v>
      </c>
      <c r="D21" s="20">
        <v>1</v>
      </c>
      <c r="E21" s="19"/>
      <c r="F21" s="21"/>
      <c r="G21" s="22">
        <f>ROUND(D21*F21,2)</f>
        <v>0</v>
      </c>
      <c r="ZY21" t="s">
        <v>58</v>
      </c>
      <c r="ZZ21" s="14" t="s">
        <v>59</v>
      </c>
    </row>
    <row r="22" spans="1:702" ht="30" x14ac:dyDescent="0.25">
      <c r="A22" s="15"/>
      <c r="B22" s="16" t="s">
        <v>60</v>
      </c>
      <c r="C22" s="12"/>
      <c r="D22" s="12"/>
      <c r="E22" s="12"/>
      <c r="F22" s="12"/>
      <c r="G22" s="13"/>
      <c r="ZY22" t="s">
        <v>61</v>
      </c>
      <c r="ZZ22" s="14"/>
    </row>
    <row r="23" spans="1:702" x14ac:dyDescent="0.25">
      <c r="A23" s="17" t="s">
        <v>62</v>
      </c>
      <c r="B23" s="18" t="s">
        <v>63</v>
      </c>
      <c r="C23" s="19" t="s">
        <v>64</v>
      </c>
      <c r="D23" s="20">
        <v>1</v>
      </c>
      <c r="E23" s="19"/>
      <c r="F23" s="21"/>
      <c r="G23" s="22">
        <f>ROUND(D23*F23,2)</f>
        <v>0</v>
      </c>
      <c r="ZY23" t="s">
        <v>65</v>
      </c>
      <c r="ZZ23" s="14" t="s">
        <v>66</v>
      </c>
    </row>
    <row r="24" spans="1:702" x14ac:dyDescent="0.25">
      <c r="A24" s="17" t="s">
        <v>67</v>
      </c>
      <c r="B24" s="18" t="s">
        <v>68</v>
      </c>
      <c r="C24" s="19" t="s">
        <v>69</v>
      </c>
      <c r="D24" s="20">
        <v>1</v>
      </c>
      <c r="E24" s="19"/>
      <c r="F24" s="21"/>
      <c r="G24" s="22">
        <f>ROUND(D24*F24,2)</f>
        <v>0</v>
      </c>
      <c r="ZY24" t="s">
        <v>70</v>
      </c>
      <c r="ZZ24" s="14" t="s">
        <v>71</v>
      </c>
    </row>
    <row r="25" spans="1:702" ht="30" x14ac:dyDescent="0.25">
      <c r="A25" s="15"/>
      <c r="B25" s="16" t="s">
        <v>72</v>
      </c>
      <c r="C25" s="12"/>
      <c r="D25" s="12"/>
      <c r="E25" s="12"/>
      <c r="F25" s="12"/>
      <c r="G25" s="13"/>
      <c r="ZY25" t="s">
        <v>73</v>
      </c>
      <c r="ZZ25" s="14"/>
    </row>
    <row r="26" spans="1:702" x14ac:dyDescent="0.25">
      <c r="A26" s="17" t="s">
        <v>74</v>
      </c>
      <c r="B26" s="18" t="s">
        <v>75</v>
      </c>
      <c r="C26" s="19" t="s">
        <v>76</v>
      </c>
      <c r="D26" s="20">
        <v>1</v>
      </c>
      <c r="E26" s="19"/>
      <c r="F26" s="21"/>
      <c r="G26" s="22">
        <f>ROUND(D26*F26,2)</f>
        <v>0</v>
      </c>
      <c r="ZY26" t="s">
        <v>77</v>
      </c>
      <c r="ZZ26" s="14" t="s">
        <v>78</v>
      </c>
    </row>
    <row r="27" spans="1:702" x14ac:dyDescent="0.25">
      <c r="A27" s="17" t="s">
        <v>79</v>
      </c>
      <c r="B27" s="18" t="s">
        <v>80</v>
      </c>
      <c r="C27" s="19" t="s">
        <v>81</v>
      </c>
      <c r="D27" s="20">
        <v>2</v>
      </c>
      <c r="E27" s="19"/>
      <c r="F27" s="21"/>
      <c r="G27" s="22">
        <f>ROUND(D27*F27,2)</f>
        <v>0</v>
      </c>
      <c r="ZY27" t="s">
        <v>82</v>
      </c>
      <c r="ZZ27" s="14" t="s">
        <v>83</v>
      </c>
    </row>
    <row r="28" spans="1:702" x14ac:dyDescent="0.25">
      <c r="A28" s="15"/>
      <c r="B28" s="16" t="s">
        <v>84</v>
      </c>
      <c r="C28" s="12"/>
      <c r="D28" s="12"/>
      <c r="E28" s="12"/>
      <c r="F28" s="12"/>
      <c r="G28" s="13"/>
      <c r="ZY28" t="s">
        <v>85</v>
      </c>
      <c r="ZZ28" s="14"/>
    </row>
    <row r="29" spans="1:702" x14ac:dyDescent="0.25">
      <c r="A29" s="17" t="s">
        <v>86</v>
      </c>
      <c r="B29" s="18" t="s">
        <v>87</v>
      </c>
      <c r="C29" s="19" t="s">
        <v>88</v>
      </c>
      <c r="D29" s="21">
        <v>149.18</v>
      </c>
      <c r="E29" s="19"/>
      <c r="F29" s="21"/>
      <c r="G29" s="22">
        <f>ROUND(D29*F29,2)</f>
        <v>0</v>
      </c>
      <c r="ZY29" t="s">
        <v>89</v>
      </c>
      <c r="ZZ29" s="14" t="s">
        <v>90</v>
      </c>
    </row>
    <row r="30" spans="1:702" ht="30" x14ac:dyDescent="0.25">
      <c r="A30" s="15"/>
      <c r="B30" s="16" t="s">
        <v>91</v>
      </c>
      <c r="C30" s="12"/>
      <c r="D30" s="12"/>
      <c r="E30" s="12"/>
      <c r="F30" s="12"/>
      <c r="G30" s="13"/>
      <c r="ZY30" t="s">
        <v>92</v>
      </c>
      <c r="ZZ30" s="14"/>
    </row>
    <row r="31" spans="1:702" x14ac:dyDescent="0.25">
      <c r="A31" s="17" t="s">
        <v>93</v>
      </c>
      <c r="B31" s="18" t="s">
        <v>94</v>
      </c>
      <c r="C31" s="19" t="s">
        <v>95</v>
      </c>
      <c r="D31" s="20">
        <v>36</v>
      </c>
      <c r="E31" s="19"/>
      <c r="F31" s="21"/>
      <c r="G31" s="22">
        <f>ROUND(D31*F31,2)</f>
        <v>0</v>
      </c>
      <c r="ZY31" t="s">
        <v>96</v>
      </c>
      <c r="ZZ31" s="14" t="s">
        <v>97</v>
      </c>
    </row>
    <row r="32" spans="1:702" x14ac:dyDescent="0.25">
      <c r="A32" s="15"/>
      <c r="B32" s="16" t="s">
        <v>98</v>
      </c>
      <c r="C32" s="12"/>
      <c r="D32" s="12"/>
      <c r="E32" s="12"/>
      <c r="F32" s="12"/>
      <c r="G32" s="13"/>
      <c r="ZY32" t="s">
        <v>99</v>
      </c>
      <c r="ZZ32" s="14"/>
    </row>
    <row r="33" spans="1:702" x14ac:dyDescent="0.25">
      <c r="A33" s="17" t="s">
        <v>100</v>
      </c>
      <c r="B33" s="18" t="s">
        <v>101</v>
      </c>
      <c r="C33" s="19" t="s">
        <v>102</v>
      </c>
      <c r="D33" s="21">
        <v>45.53</v>
      </c>
      <c r="E33" s="19"/>
      <c r="F33" s="21"/>
      <c r="G33" s="22">
        <f>ROUND(D33*F33,2)</f>
        <v>0</v>
      </c>
      <c r="ZY33" t="s">
        <v>103</v>
      </c>
      <c r="ZZ33" s="14" t="s">
        <v>104</v>
      </c>
    </row>
    <row r="34" spans="1:702" x14ac:dyDescent="0.25">
      <c r="A34" s="23"/>
      <c r="B34" s="24"/>
      <c r="C34" s="12"/>
      <c r="D34" s="12"/>
      <c r="E34" s="12"/>
      <c r="F34" s="12"/>
      <c r="G34" s="25"/>
    </row>
    <row r="35" spans="1:702" x14ac:dyDescent="0.25">
      <c r="A35" s="26"/>
      <c r="B35" s="27" t="s">
        <v>105</v>
      </c>
      <c r="C35" s="12"/>
      <c r="D35" s="12"/>
      <c r="E35" s="12"/>
      <c r="F35" s="12"/>
      <c r="G35" s="28">
        <f>SUBTOTAL(109,G13:G34)</f>
        <v>0</v>
      </c>
      <c r="H35" s="29"/>
      <c r="ZY35" t="s">
        <v>106</v>
      </c>
    </row>
    <row r="36" spans="1:702" x14ac:dyDescent="0.25">
      <c r="A36" s="23"/>
      <c r="B36" s="24"/>
      <c r="C36" s="12"/>
      <c r="D36" s="12"/>
      <c r="E36" s="12"/>
      <c r="F36" s="12"/>
      <c r="G36" s="9"/>
    </row>
    <row r="37" spans="1:702" ht="18" x14ac:dyDescent="0.25">
      <c r="A37" s="10" t="s">
        <v>107</v>
      </c>
      <c r="B37" s="11" t="s">
        <v>108</v>
      </c>
      <c r="C37" s="12"/>
      <c r="D37" s="12"/>
      <c r="E37" s="12"/>
      <c r="F37" s="12"/>
      <c r="G37" s="13"/>
      <c r="ZY37" t="s">
        <v>109</v>
      </c>
      <c r="ZZ37" s="14"/>
    </row>
    <row r="38" spans="1:702" x14ac:dyDescent="0.25">
      <c r="A38" s="15"/>
      <c r="B38" s="16" t="s">
        <v>110</v>
      </c>
      <c r="C38" s="12"/>
      <c r="D38" s="12"/>
      <c r="E38" s="12"/>
      <c r="F38" s="12"/>
      <c r="G38" s="13"/>
      <c r="ZY38" t="s">
        <v>111</v>
      </c>
      <c r="ZZ38" s="14"/>
    </row>
    <row r="39" spans="1:702" x14ac:dyDescent="0.25">
      <c r="A39" s="17" t="s">
        <v>112</v>
      </c>
      <c r="B39" s="18" t="s">
        <v>113</v>
      </c>
      <c r="C39" s="19" t="s">
        <v>114</v>
      </c>
      <c r="D39" s="30">
        <v>53.201999999999998</v>
      </c>
      <c r="E39" s="19"/>
      <c r="F39" s="21"/>
      <c r="G39" s="22">
        <f>ROUND(D39*F39,2)</f>
        <v>0</v>
      </c>
      <c r="ZY39" t="s">
        <v>115</v>
      </c>
      <c r="ZZ39" s="14" t="s">
        <v>116</v>
      </c>
    </row>
    <row r="40" spans="1:702" x14ac:dyDescent="0.25">
      <c r="A40" s="23"/>
      <c r="B40" s="24"/>
      <c r="C40" s="12"/>
      <c r="D40" s="12"/>
      <c r="E40" s="12"/>
      <c r="F40" s="12"/>
      <c r="G40" s="25"/>
    </row>
    <row r="41" spans="1:702" x14ac:dyDescent="0.25">
      <c r="A41" s="26"/>
      <c r="B41" s="27" t="s">
        <v>117</v>
      </c>
      <c r="C41" s="12"/>
      <c r="D41" s="12"/>
      <c r="E41" s="12"/>
      <c r="F41" s="12"/>
      <c r="G41" s="28">
        <f>SUBTOTAL(109,G38:G40)</f>
        <v>0</v>
      </c>
      <c r="H41" s="29"/>
      <c r="ZY41" t="s">
        <v>118</v>
      </c>
    </row>
    <row r="42" spans="1:702" x14ac:dyDescent="0.25">
      <c r="A42" s="23"/>
      <c r="B42" s="24"/>
      <c r="C42" s="12"/>
      <c r="D42" s="12"/>
      <c r="E42" s="12"/>
      <c r="F42" s="12"/>
      <c r="G42" s="9"/>
    </row>
    <row r="43" spans="1:702" ht="36" x14ac:dyDescent="0.25">
      <c r="A43" s="10" t="s">
        <v>119</v>
      </c>
      <c r="B43" s="11" t="s">
        <v>120</v>
      </c>
      <c r="C43" s="12"/>
      <c r="D43" s="12"/>
      <c r="E43" s="12"/>
      <c r="F43" s="12"/>
      <c r="G43" s="13"/>
      <c r="ZY43" t="s">
        <v>121</v>
      </c>
      <c r="ZZ43" s="14"/>
    </row>
    <row r="44" spans="1:702" x14ac:dyDescent="0.25">
      <c r="A44" s="15"/>
      <c r="B44" s="16" t="s">
        <v>122</v>
      </c>
      <c r="C44" s="12"/>
      <c r="D44" s="12"/>
      <c r="E44" s="12"/>
      <c r="F44" s="12"/>
      <c r="G44" s="13"/>
      <c r="ZY44" t="s">
        <v>123</v>
      </c>
      <c r="ZZ44" s="14"/>
    </row>
    <row r="45" spans="1:702" x14ac:dyDescent="0.25">
      <c r="A45" s="17" t="s">
        <v>124</v>
      </c>
      <c r="B45" s="18" t="s">
        <v>125</v>
      </c>
      <c r="C45" s="19" t="s">
        <v>126</v>
      </c>
      <c r="D45" s="30">
        <v>48.037999999999997</v>
      </c>
      <c r="E45" s="19"/>
      <c r="F45" s="21"/>
      <c r="G45" s="22">
        <f>ROUND(D45*F45,2)</f>
        <v>0</v>
      </c>
      <c r="ZY45" t="s">
        <v>127</v>
      </c>
      <c r="ZZ45" s="14" t="s">
        <v>128</v>
      </c>
    </row>
    <row r="46" spans="1:702" x14ac:dyDescent="0.25">
      <c r="A46" s="15"/>
      <c r="B46" s="16" t="s">
        <v>129</v>
      </c>
      <c r="C46" s="12"/>
      <c r="D46" s="12"/>
      <c r="E46" s="12"/>
      <c r="F46" s="12"/>
      <c r="G46" s="13"/>
      <c r="ZY46" t="s">
        <v>130</v>
      </c>
      <c r="ZZ46" s="14"/>
    </row>
    <row r="47" spans="1:702" x14ac:dyDescent="0.25">
      <c r="A47" s="17" t="s">
        <v>131</v>
      </c>
      <c r="B47" s="18" t="s">
        <v>132</v>
      </c>
      <c r="C47" s="19" t="s">
        <v>133</v>
      </c>
      <c r="D47" s="30">
        <v>1.764</v>
      </c>
      <c r="E47" s="19"/>
      <c r="F47" s="21"/>
      <c r="G47" s="22">
        <f>ROUND(D47*F47,2)</f>
        <v>0</v>
      </c>
      <c r="ZY47" t="s">
        <v>134</v>
      </c>
      <c r="ZZ47" s="14" t="s">
        <v>135</v>
      </c>
    </row>
    <row r="48" spans="1:702" x14ac:dyDescent="0.25">
      <c r="A48" s="17" t="s">
        <v>136</v>
      </c>
      <c r="B48" s="18" t="s">
        <v>137</v>
      </c>
      <c r="C48" s="19" t="s">
        <v>138</v>
      </c>
      <c r="D48" s="30">
        <v>3.4</v>
      </c>
      <c r="E48" s="19"/>
      <c r="F48" s="21"/>
      <c r="G48" s="22">
        <f>ROUND(D48*F48,2)</f>
        <v>0</v>
      </c>
      <c r="ZY48" t="s">
        <v>139</v>
      </c>
      <c r="ZZ48" s="14" t="s">
        <v>140</v>
      </c>
    </row>
    <row r="49" spans="1:702" x14ac:dyDescent="0.25">
      <c r="A49" s="15"/>
      <c r="B49" s="16" t="s">
        <v>141</v>
      </c>
      <c r="C49" s="12"/>
      <c r="D49" s="12"/>
      <c r="E49" s="12"/>
      <c r="F49" s="12"/>
      <c r="G49" s="13"/>
      <c r="ZY49" t="s">
        <v>142</v>
      </c>
      <c r="ZZ49" s="14"/>
    </row>
    <row r="50" spans="1:702" x14ac:dyDescent="0.25">
      <c r="A50" s="17" t="s">
        <v>143</v>
      </c>
      <c r="B50" s="18" t="s">
        <v>144</v>
      </c>
      <c r="C50" s="19" t="s">
        <v>145</v>
      </c>
      <c r="D50" s="21">
        <v>11.03</v>
      </c>
      <c r="E50" s="19"/>
      <c r="F50" s="21"/>
      <c r="G50" s="22">
        <f>ROUND(D50*F50,2)</f>
        <v>0</v>
      </c>
      <c r="ZY50" t="s">
        <v>146</v>
      </c>
      <c r="ZZ50" s="14" t="s">
        <v>147</v>
      </c>
    </row>
    <row r="51" spans="1:702" x14ac:dyDescent="0.25">
      <c r="A51" s="17" t="s">
        <v>148</v>
      </c>
      <c r="B51" s="18" t="s">
        <v>149</v>
      </c>
      <c r="C51" s="19" t="s">
        <v>150</v>
      </c>
      <c r="D51" s="21">
        <v>24.14</v>
      </c>
      <c r="E51" s="19"/>
      <c r="F51" s="21"/>
      <c r="G51" s="22">
        <f>ROUND(D51*F51,2)</f>
        <v>0</v>
      </c>
      <c r="ZY51" t="s">
        <v>151</v>
      </c>
      <c r="ZZ51" s="14" t="s">
        <v>152</v>
      </c>
    </row>
    <row r="52" spans="1:702" x14ac:dyDescent="0.25">
      <c r="A52" s="23"/>
      <c r="B52" s="24"/>
      <c r="C52" s="12"/>
      <c r="D52" s="12"/>
      <c r="E52" s="12"/>
      <c r="F52" s="12"/>
      <c r="G52" s="25"/>
    </row>
    <row r="53" spans="1:702" ht="25.5" x14ac:dyDescent="0.25">
      <c r="A53" s="26"/>
      <c r="B53" s="27" t="s">
        <v>153</v>
      </c>
      <c r="C53" s="12"/>
      <c r="D53" s="12"/>
      <c r="E53" s="12"/>
      <c r="F53" s="12"/>
      <c r="G53" s="28">
        <f>SUBTOTAL(109,G44:G52)</f>
        <v>0</v>
      </c>
      <c r="H53" s="29"/>
      <c r="ZY53" t="s">
        <v>154</v>
      </c>
    </row>
    <row r="54" spans="1:702" x14ac:dyDescent="0.25">
      <c r="A54" s="23"/>
      <c r="B54" s="24"/>
      <c r="C54" s="12"/>
      <c r="D54" s="12"/>
      <c r="E54" s="12"/>
      <c r="F54" s="12"/>
      <c r="G54" s="9"/>
    </row>
    <row r="55" spans="1:702" ht="18" x14ac:dyDescent="0.25">
      <c r="A55" s="10" t="s">
        <v>155</v>
      </c>
      <c r="B55" s="11" t="s">
        <v>156</v>
      </c>
      <c r="C55" s="12"/>
      <c r="D55" s="12"/>
      <c r="E55" s="12"/>
      <c r="F55" s="12"/>
      <c r="G55" s="13"/>
      <c r="ZY55" t="s">
        <v>157</v>
      </c>
      <c r="ZZ55" s="14"/>
    </row>
    <row r="56" spans="1:702" x14ac:dyDescent="0.25">
      <c r="A56" s="15"/>
      <c r="B56" s="16" t="s">
        <v>158</v>
      </c>
      <c r="C56" s="12"/>
      <c r="D56" s="12"/>
      <c r="E56" s="12"/>
      <c r="F56" s="12"/>
      <c r="G56" s="13"/>
      <c r="ZY56" t="s">
        <v>159</v>
      </c>
      <c r="ZZ56" s="14"/>
    </row>
    <row r="57" spans="1:702" x14ac:dyDescent="0.25">
      <c r="A57" s="17" t="s">
        <v>160</v>
      </c>
      <c r="B57" s="18" t="s">
        <v>161</v>
      </c>
      <c r="C57" s="19" t="s">
        <v>162</v>
      </c>
      <c r="D57" s="21">
        <v>26.79</v>
      </c>
      <c r="E57" s="19"/>
      <c r="F57" s="21"/>
      <c r="G57" s="22">
        <f>ROUND(D57*F57,2)</f>
        <v>0</v>
      </c>
      <c r="ZY57" t="s">
        <v>163</v>
      </c>
      <c r="ZZ57" s="14" t="s">
        <v>164</v>
      </c>
    </row>
    <row r="58" spans="1:702" x14ac:dyDescent="0.25">
      <c r="A58" s="15"/>
      <c r="B58" s="16" t="s">
        <v>165</v>
      </c>
      <c r="C58" s="12"/>
      <c r="D58" s="12"/>
      <c r="E58" s="12"/>
      <c r="F58" s="12"/>
      <c r="G58" s="13"/>
      <c r="ZY58" t="s">
        <v>166</v>
      </c>
      <c r="ZZ58" s="14"/>
    </row>
    <row r="59" spans="1:702" x14ac:dyDescent="0.25">
      <c r="A59" s="17" t="s">
        <v>167</v>
      </c>
      <c r="B59" s="18" t="s">
        <v>168</v>
      </c>
      <c r="C59" s="19" t="s">
        <v>169</v>
      </c>
      <c r="D59" s="21">
        <v>26.79</v>
      </c>
      <c r="E59" s="19"/>
      <c r="F59" s="21"/>
      <c r="G59" s="22">
        <f>ROUND(D59*F59,2)</f>
        <v>0</v>
      </c>
      <c r="ZY59" t="s">
        <v>170</v>
      </c>
      <c r="ZZ59" s="14" t="s">
        <v>171</v>
      </c>
    </row>
    <row r="60" spans="1:702" ht="30" x14ac:dyDescent="0.25">
      <c r="A60" s="15"/>
      <c r="B60" s="16" t="s">
        <v>172</v>
      </c>
      <c r="C60" s="12"/>
      <c r="D60" s="12"/>
      <c r="E60" s="12"/>
      <c r="F60" s="12"/>
      <c r="G60" s="13"/>
      <c r="ZY60" t="s">
        <v>173</v>
      </c>
      <c r="ZZ60" s="14"/>
    </row>
    <row r="61" spans="1:702" x14ac:dyDescent="0.25">
      <c r="A61" s="17" t="s">
        <v>174</v>
      </c>
      <c r="B61" s="18" t="s">
        <v>175</v>
      </c>
      <c r="C61" s="19" t="s">
        <v>176</v>
      </c>
      <c r="D61" s="20">
        <v>1</v>
      </c>
      <c r="E61" s="19"/>
      <c r="F61" s="21"/>
      <c r="G61" s="22">
        <f>ROUND(D61*F61,2)</f>
        <v>0</v>
      </c>
      <c r="ZY61" t="s">
        <v>177</v>
      </c>
      <c r="ZZ61" s="14" t="s">
        <v>178</v>
      </c>
    </row>
    <row r="62" spans="1:702" x14ac:dyDescent="0.25">
      <c r="A62" s="17" t="s">
        <v>179</v>
      </c>
      <c r="B62" s="18" t="s">
        <v>180</v>
      </c>
      <c r="C62" s="19" t="s">
        <v>181</v>
      </c>
      <c r="D62" s="20">
        <v>2</v>
      </c>
      <c r="E62" s="19"/>
      <c r="F62" s="21"/>
      <c r="G62" s="22">
        <f>ROUND(D62*F62,2)</f>
        <v>0</v>
      </c>
      <c r="ZY62" t="s">
        <v>182</v>
      </c>
      <c r="ZZ62" s="14" t="s">
        <v>183</v>
      </c>
    </row>
    <row r="63" spans="1:702" x14ac:dyDescent="0.25">
      <c r="A63" s="17" t="s">
        <v>184</v>
      </c>
      <c r="B63" s="18" t="s">
        <v>185</v>
      </c>
      <c r="C63" s="19" t="s">
        <v>186</v>
      </c>
      <c r="D63" s="20">
        <v>1</v>
      </c>
      <c r="E63" s="19"/>
      <c r="F63" s="21"/>
      <c r="G63" s="22">
        <f>ROUND(D63*F63,2)</f>
        <v>0</v>
      </c>
      <c r="ZY63" t="s">
        <v>187</v>
      </c>
      <c r="ZZ63" s="14" t="s">
        <v>188</v>
      </c>
    </row>
    <row r="64" spans="1:702" x14ac:dyDescent="0.25">
      <c r="A64" s="23"/>
      <c r="B64" s="24"/>
      <c r="C64" s="12"/>
      <c r="D64" s="12"/>
      <c r="E64" s="12"/>
      <c r="F64" s="12"/>
      <c r="G64" s="25"/>
    </row>
    <row r="65" spans="1:702" x14ac:dyDescent="0.25">
      <c r="A65" s="26"/>
      <c r="B65" s="27" t="s">
        <v>189</v>
      </c>
      <c r="C65" s="12"/>
      <c r="D65" s="12"/>
      <c r="E65" s="12"/>
      <c r="F65" s="12"/>
      <c r="G65" s="28">
        <f>SUBTOTAL(109,G56:G64)</f>
        <v>0</v>
      </c>
      <c r="H65" s="29"/>
      <c r="ZY65" t="s">
        <v>190</v>
      </c>
    </row>
    <row r="66" spans="1:702" x14ac:dyDescent="0.25">
      <c r="A66" s="23"/>
      <c r="B66" s="24"/>
      <c r="C66" s="12"/>
      <c r="D66" s="12"/>
      <c r="E66" s="12"/>
      <c r="F66" s="12"/>
      <c r="G66" s="9"/>
    </row>
    <row r="67" spans="1:702" ht="18" x14ac:dyDescent="0.25">
      <c r="A67" s="10" t="s">
        <v>191</v>
      </c>
      <c r="B67" s="11" t="s">
        <v>192</v>
      </c>
      <c r="C67" s="12"/>
      <c r="D67" s="12"/>
      <c r="E67" s="12"/>
      <c r="F67" s="12"/>
      <c r="G67" s="13"/>
      <c r="ZY67" t="s">
        <v>193</v>
      </c>
      <c r="ZZ67" s="14"/>
    </row>
    <row r="68" spans="1:702" ht="30" x14ac:dyDescent="0.25">
      <c r="A68" s="15"/>
      <c r="B68" s="16" t="s">
        <v>194</v>
      </c>
      <c r="C68" s="12"/>
      <c r="D68" s="12"/>
      <c r="E68" s="12"/>
      <c r="F68" s="12"/>
      <c r="G68" s="13"/>
      <c r="ZY68" t="s">
        <v>195</v>
      </c>
      <c r="ZZ68" s="14"/>
    </row>
    <row r="69" spans="1:702" x14ac:dyDescent="0.25">
      <c r="A69" s="17" t="s">
        <v>196</v>
      </c>
      <c r="B69" s="18" t="s">
        <v>197</v>
      </c>
      <c r="C69" s="19" t="s">
        <v>198</v>
      </c>
      <c r="D69" s="21">
        <v>17.38</v>
      </c>
      <c r="E69" s="19"/>
      <c r="F69" s="21"/>
      <c r="G69" s="22">
        <f>ROUND(D69*F69,2)</f>
        <v>0</v>
      </c>
      <c r="ZY69" t="s">
        <v>199</v>
      </c>
      <c r="ZZ69" s="14" t="s">
        <v>200</v>
      </c>
    </row>
    <row r="70" spans="1:702" ht="30" x14ac:dyDescent="0.25">
      <c r="A70" s="15"/>
      <c r="B70" s="16" t="s">
        <v>201</v>
      </c>
      <c r="C70" s="12"/>
      <c r="D70" s="12"/>
      <c r="E70" s="12"/>
      <c r="F70" s="12"/>
      <c r="G70" s="13"/>
      <c r="ZY70" t="s">
        <v>202</v>
      </c>
      <c r="ZZ70" s="14"/>
    </row>
    <row r="71" spans="1:702" x14ac:dyDescent="0.25">
      <c r="A71" s="17" t="s">
        <v>203</v>
      </c>
      <c r="B71" s="18" t="s">
        <v>204</v>
      </c>
      <c r="C71" s="19" t="s">
        <v>205</v>
      </c>
      <c r="D71" s="21">
        <v>6.11</v>
      </c>
      <c r="E71" s="19"/>
      <c r="F71" s="21"/>
      <c r="G71" s="22">
        <f>ROUND(D71*F71,2)</f>
        <v>0</v>
      </c>
      <c r="ZY71" t="s">
        <v>206</v>
      </c>
      <c r="ZZ71" s="14" t="s">
        <v>207</v>
      </c>
    </row>
    <row r="72" spans="1:702" x14ac:dyDescent="0.25">
      <c r="A72" s="15"/>
      <c r="B72" s="16" t="s">
        <v>208</v>
      </c>
      <c r="C72" s="12"/>
      <c r="D72" s="12"/>
      <c r="E72" s="12"/>
      <c r="F72" s="12"/>
      <c r="G72" s="13"/>
      <c r="ZY72" t="s">
        <v>209</v>
      </c>
      <c r="ZZ72" s="14"/>
    </row>
    <row r="73" spans="1:702" x14ac:dyDescent="0.25">
      <c r="A73" s="17" t="s">
        <v>210</v>
      </c>
      <c r="B73" s="18" t="s">
        <v>211</v>
      </c>
      <c r="C73" s="19" t="s">
        <v>212</v>
      </c>
      <c r="D73" s="21">
        <v>2</v>
      </c>
      <c r="E73" s="19"/>
      <c r="F73" s="21"/>
      <c r="G73" s="22">
        <f>ROUND(D73*F73,2)</f>
        <v>0</v>
      </c>
      <c r="ZY73" t="s">
        <v>213</v>
      </c>
      <c r="ZZ73" s="14" t="s">
        <v>214</v>
      </c>
    </row>
    <row r="74" spans="1:702" x14ac:dyDescent="0.25">
      <c r="A74" s="15"/>
      <c r="B74" s="16" t="s">
        <v>215</v>
      </c>
      <c r="C74" s="12"/>
      <c r="D74" s="12"/>
      <c r="E74" s="12"/>
      <c r="F74" s="12"/>
      <c r="G74" s="13"/>
      <c r="ZY74" t="s">
        <v>216</v>
      </c>
      <c r="ZZ74" s="14"/>
    </row>
    <row r="75" spans="1:702" x14ac:dyDescent="0.25">
      <c r="A75" s="17" t="s">
        <v>217</v>
      </c>
      <c r="B75" s="18" t="s">
        <v>218</v>
      </c>
      <c r="C75" s="19" t="s">
        <v>219</v>
      </c>
      <c r="D75" s="20">
        <v>10</v>
      </c>
      <c r="E75" s="19"/>
      <c r="F75" s="21"/>
      <c r="G75" s="22">
        <f>ROUND(D75*F75,2)</f>
        <v>0</v>
      </c>
      <c r="ZY75" t="s">
        <v>220</v>
      </c>
      <c r="ZZ75" s="14" t="s">
        <v>221</v>
      </c>
    </row>
    <row r="76" spans="1:702" x14ac:dyDescent="0.25">
      <c r="A76" s="23"/>
      <c r="B76" s="24"/>
      <c r="C76" s="12"/>
      <c r="D76" s="12"/>
      <c r="E76" s="12"/>
      <c r="F76" s="12"/>
      <c r="G76" s="25"/>
    </row>
    <row r="77" spans="1:702" x14ac:dyDescent="0.25">
      <c r="A77" s="26"/>
      <c r="B77" s="27" t="s">
        <v>222</v>
      </c>
      <c r="C77" s="12"/>
      <c r="D77" s="12"/>
      <c r="E77" s="12"/>
      <c r="F77" s="12"/>
      <c r="G77" s="28">
        <f>SUBTOTAL(109,G68:G76)</f>
        <v>0</v>
      </c>
      <c r="H77" s="29"/>
      <c r="ZY77" t="s">
        <v>223</v>
      </c>
    </row>
    <row r="78" spans="1:702" x14ac:dyDescent="0.25">
      <c r="A78" s="23"/>
      <c r="B78" s="24"/>
      <c r="C78" s="12"/>
      <c r="D78" s="12"/>
      <c r="E78" s="12"/>
      <c r="F78" s="12"/>
      <c r="G78" s="9"/>
    </row>
    <row r="79" spans="1:702" ht="18" x14ac:dyDescent="0.25">
      <c r="A79" s="10" t="s">
        <v>224</v>
      </c>
      <c r="B79" s="11" t="s">
        <v>225</v>
      </c>
      <c r="C79" s="12"/>
      <c r="D79" s="12"/>
      <c r="E79" s="12"/>
      <c r="F79" s="12"/>
      <c r="G79" s="13"/>
      <c r="ZY79" t="s">
        <v>226</v>
      </c>
      <c r="ZZ79" s="14"/>
    </row>
    <row r="80" spans="1:702" x14ac:dyDescent="0.25">
      <c r="A80" s="15"/>
      <c r="B80" s="16" t="s">
        <v>227</v>
      </c>
      <c r="C80" s="12"/>
      <c r="D80" s="12"/>
      <c r="E80" s="12"/>
      <c r="F80" s="12"/>
      <c r="G80" s="13"/>
      <c r="ZY80" t="s">
        <v>228</v>
      </c>
      <c r="ZZ80" s="14"/>
    </row>
    <row r="81" spans="1:702" x14ac:dyDescent="0.25">
      <c r="A81" s="17" t="s">
        <v>229</v>
      </c>
      <c r="B81" s="18" t="s">
        <v>230</v>
      </c>
      <c r="C81" s="19" t="s">
        <v>231</v>
      </c>
      <c r="D81" s="21">
        <v>8</v>
      </c>
      <c r="E81" s="19"/>
      <c r="F81" s="21"/>
      <c r="G81" s="22">
        <f>ROUND(D81*F81,2)</f>
        <v>0</v>
      </c>
      <c r="ZY81" t="s">
        <v>232</v>
      </c>
      <c r="ZZ81" s="14" t="s">
        <v>233</v>
      </c>
    </row>
    <row r="82" spans="1:702" ht="30" x14ac:dyDescent="0.25">
      <c r="A82" s="15"/>
      <c r="B82" s="16" t="s">
        <v>234</v>
      </c>
      <c r="C82" s="12"/>
      <c r="D82" s="12"/>
      <c r="E82" s="12"/>
      <c r="F82" s="12"/>
      <c r="G82" s="13"/>
      <c r="ZY82" t="s">
        <v>235</v>
      </c>
      <c r="ZZ82" s="14"/>
    </row>
    <row r="83" spans="1:702" x14ac:dyDescent="0.25">
      <c r="A83" s="17" t="s">
        <v>236</v>
      </c>
      <c r="B83" s="18" t="s">
        <v>237</v>
      </c>
      <c r="C83" s="19" t="s">
        <v>238</v>
      </c>
      <c r="D83" s="21">
        <v>21.8</v>
      </c>
      <c r="E83" s="19"/>
      <c r="F83" s="21"/>
      <c r="G83" s="22">
        <f>ROUND(D83*F83,2)</f>
        <v>0</v>
      </c>
      <c r="ZY83" t="s">
        <v>239</v>
      </c>
      <c r="ZZ83" s="14" t="s">
        <v>240</v>
      </c>
    </row>
    <row r="84" spans="1:702" x14ac:dyDescent="0.25">
      <c r="A84" s="17" t="s">
        <v>241</v>
      </c>
      <c r="B84" s="18" t="s">
        <v>242</v>
      </c>
      <c r="C84" s="19" t="s">
        <v>243</v>
      </c>
      <c r="D84" s="20">
        <v>1</v>
      </c>
      <c r="E84" s="19"/>
      <c r="F84" s="21"/>
      <c r="G84" s="22">
        <f>ROUND(D84*F84,2)</f>
        <v>0</v>
      </c>
      <c r="ZY84" t="s">
        <v>244</v>
      </c>
      <c r="ZZ84" s="14" t="s">
        <v>245</v>
      </c>
    </row>
    <row r="85" spans="1:702" x14ac:dyDescent="0.25">
      <c r="A85" s="15"/>
      <c r="B85" s="16" t="s">
        <v>246</v>
      </c>
      <c r="C85" s="12"/>
      <c r="D85" s="12"/>
      <c r="E85" s="12"/>
      <c r="F85" s="12"/>
      <c r="G85" s="13"/>
      <c r="ZY85" t="s">
        <v>247</v>
      </c>
      <c r="ZZ85" s="14"/>
    </row>
    <row r="86" spans="1:702" x14ac:dyDescent="0.25">
      <c r="A86" s="17" t="s">
        <v>248</v>
      </c>
      <c r="B86" s="18" t="s">
        <v>249</v>
      </c>
      <c r="C86" s="19" t="s">
        <v>250</v>
      </c>
      <c r="D86" s="21">
        <v>39.799999999999997</v>
      </c>
      <c r="E86" s="19"/>
      <c r="F86" s="21"/>
      <c r="G86" s="22">
        <f>ROUND(D86*F86,2)</f>
        <v>0</v>
      </c>
      <c r="ZY86" t="s">
        <v>251</v>
      </c>
      <c r="ZZ86" s="14" t="s">
        <v>252</v>
      </c>
    </row>
    <row r="87" spans="1:702" x14ac:dyDescent="0.25">
      <c r="A87" s="17" t="s">
        <v>253</v>
      </c>
      <c r="B87" s="18" t="s">
        <v>254</v>
      </c>
      <c r="C87" s="19" t="s">
        <v>255</v>
      </c>
      <c r="D87" s="20">
        <v>1</v>
      </c>
      <c r="E87" s="19"/>
      <c r="F87" s="21"/>
      <c r="G87" s="22">
        <f>ROUND(D87*F87,2)</f>
        <v>0</v>
      </c>
      <c r="ZY87" t="s">
        <v>256</v>
      </c>
      <c r="ZZ87" s="14" t="s">
        <v>257</v>
      </c>
    </row>
    <row r="88" spans="1:702" x14ac:dyDescent="0.25">
      <c r="A88" s="15"/>
      <c r="B88" s="16" t="s">
        <v>258</v>
      </c>
      <c r="C88" s="12"/>
      <c r="D88" s="12"/>
      <c r="E88" s="12"/>
      <c r="F88" s="12"/>
      <c r="G88" s="13"/>
      <c r="ZY88" t="s">
        <v>259</v>
      </c>
      <c r="ZZ88" s="14"/>
    </row>
    <row r="89" spans="1:702" x14ac:dyDescent="0.25">
      <c r="A89" s="17" t="s">
        <v>260</v>
      </c>
      <c r="B89" s="18" t="s">
        <v>261</v>
      </c>
      <c r="C89" s="19" t="s">
        <v>262</v>
      </c>
      <c r="D89" s="20">
        <v>2</v>
      </c>
      <c r="E89" s="19"/>
      <c r="F89" s="21"/>
      <c r="G89" s="22">
        <f>ROUND(D89*F89,2)</f>
        <v>0</v>
      </c>
      <c r="ZY89" t="s">
        <v>263</v>
      </c>
      <c r="ZZ89" s="14" t="s">
        <v>264</v>
      </c>
    </row>
    <row r="90" spans="1:702" x14ac:dyDescent="0.25">
      <c r="A90" s="15"/>
      <c r="B90" s="16" t="s">
        <v>265</v>
      </c>
      <c r="C90" s="12"/>
      <c r="D90" s="12"/>
      <c r="E90" s="12"/>
      <c r="F90" s="12"/>
      <c r="G90" s="13"/>
      <c r="ZY90" t="s">
        <v>266</v>
      </c>
      <c r="ZZ90" s="14"/>
    </row>
    <row r="91" spans="1:702" x14ac:dyDescent="0.25">
      <c r="A91" s="17" t="s">
        <v>267</v>
      </c>
      <c r="B91" s="18" t="s">
        <v>268</v>
      </c>
      <c r="C91" s="19" t="s">
        <v>269</v>
      </c>
      <c r="D91" s="21">
        <v>8</v>
      </c>
      <c r="E91" s="19"/>
      <c r="F91" s="21"/>
      <c r="G91" s="22">
        <f>ROUND(D91*F91,2)</f>
        <v>0</v>
      </c>
      <c r="ZY91" t="s">
        <v>270</v>
      </c>
      <c r="ZZ91" s="14" t="s">
        <v>271</v>
      </c>
    </row>
    <row r="92" spans="1:702" x14ac:dyDescent="0.25">
      <c r="A92" s="23"/>
      <c r="B92" s="24"/>
      <c r="C92" s="12"/>
      <c r="D92" s="12"/>
      <c r="E92" s="12"/>
      <c r="F92" s="12"/>
      <c r="G92" s="25"/>
    </row>
    <row r="93" spans="1:702" x14ac:dyDescent="0.25">
      <c r="A93" s="26"/>
      <c r="B93" s="27" t="s">
        <v>272</v>
      </c>
      <c r="C93" s="12"/>
      <c r="D93" s="12"/>
      <c r="E93" s="12"/>
      <c r="F93" s="12"/>
      <c r="G93" s="28">
        <f>SUBTOTAL(109,G80:G92)</f>
        <v>0</v>
      </c>
      <c r="H93" s="29"/>
      <c r="ZY93" t="s">
        <v>273</v>
      </c>
    </row>
    <row r="94" spans="1:702" x14ac:dyDescent="0.25">
      <c r="A94" s="23"/>
      <c r="B94" s="24"/>
      <c r="C94" s="12"/>
      <c r="D94" s="12"/>
      <c r="E94" s="12"/>
      <c r="F94" s="12"/>
      <c r="G94" s="9"/>
    </row>
    <row r="95" spans="1:702" ht="18" x14ac:dyDescent="0.25">
      <c r="A95" s="10" t="s">
        <v>274</v>
      </c>
      <c r="B95" s="11" t="s">
        <v>275</v>
      </c>
      <c r="C95" s="12"/>
      <c r="D95" s="12"/>
      <c r="E95" s="12"/>
      <c r="F95" s="12"/>
      <c r="G95" s="13"/>
      <c r="ZY95" t="s">
        <v>276</v>
      </c>
      <c r="ZZ95" s="14"/>
    </row>
    <row r="96" spans="1:702" x14ac:dyDescent="0.25">
      <c r="A96" s="15"/>
      <c r="B96" s="16" t="s">
        <v>277</v>
      </c>
      <c r="C96" s="12"/>
      <c r="D96" s="12"/>
      <c r="E96" s="12"/>
      <c r="F96" s="12"/>
      <c r="G96" s="13"/>
      <c r="ZY96" t="s">
        <v>278</v>
      </c>
      <c r="ZZ96" s="14"/>
    </row>
    <row r="97" spans="1:702" x14ac:dyDescent="0.25">
      <c r="A97" s="17" t="s">
        <v>279</v>
      </c>
      <c r="B97" s="18" t="s">
        <v>280</v>
      </c>
      <c r="C97" s="19" t="s">
        <v>281</v>
      </c>
      <c r="D97" s="30">
        <v>59.625</v>
      </c>
      <c r="E97" s="19"/>
      <c r="F97" s="21"/>
      <c r="G97" s="22">
        <f>ROUND(D97*F97,2)</f>
        <v>0</v>
      </c>
      <c r="ZY97" t="s">
        <v>282</v>
      </c>
      <c r="ZZ97" s="14" t="s">
        <v>283</v>
      </c>
    </row>
    <row r="98" spans="1:702" x14ac:dyDescent="0.25">
      <c r="A98" s="15"/>
      <c r="B98" s="16" t="s">
        <v>284</v>
      </c>
      <c r="C98" s="12"/>
      <c r="D98" s="12"/>
      <c r="E98" s="12"/>
      <c r="F98" s="12"/>
      <c r="G98" s="13"/>
      <c r="ZY98" t="s">
        <v>285</v>
      </c>
      <c r="ZZ98" s="14"/>
    </row>
    <row r="99" spans="1:702" x14ac:dyDescent="0.25">
      <c r="A99" s="17" t="s">
        <v>286</v>
      </c>
      <c r="B99" s="18" t="s">
        <v>287</v>
      </c>
      <c r="C99" s="19" t="s">
        <v>288</v>
      </c>
      <c r="D99" s="21">
        <v>87.3</v>
      </c>
      <c r="E99" s="19"/>
      <c r="F99" s="21"/>
      <c r="G99" s="22">
        <f>ROUND(D99*F99,2)</f>
        <v>0</v>
      </c>
      <c r="ZY99" t="s">
        <v>289</v>
      </c>
      <c r="ZZ99" s="14" t="s">
        <v>290</v>
      </c>
    </row>
    <row r="100" spans="1:702" x14ac:dyDescent="0.25">
      <c r="A100" s="23"/>
      <c r="B100" s="24"/>
      <c r="C100" s="12"/>
      <c r="D100" s="12"/>
      <c r="E100" s="12"/>
      <c r="F100" s="12"/>
      <c r="G100" s="25"/>
    </row>
    <row r="101" spans="1:702" x14ac:dyDescent="0.25">
      <c r="A101" s="26"/>
      <c r="B101" s="27" t="s">
        <v>291</v>
      </c>
      <c r="C101" s="12"/>
      <c r="D101" s="12"/>
      <c r="E101" s="12"/>
      <c r="F101" s="12"/>
      <c r="G101" s="28">
        <f>SUBTOTAL(109,G96:G100)</f>
        <v>0</v>
      </c>
      <c r="H101" s="29"/>
      <c r="ZY101" t="s">
        <v>292</v>
      </c>
    </row>
    <row r="102" spans="1:702" x14ac:dyDescent="0.25">
      <c r="A102" s="23"/>
      <c r="B102" s="24"/>
      <c r="C102" s="12"/>
      <c r="D102" s="12"/>
      <c r="E102" s="12"/>
      <c r="F102" s="12"/>
      <c r="G102" s="9"/>
    </row>
    <row r="103" spans="1:702" ht="18" x14ac:dyDescent="0.25">
      <c r="A103" s="10" t="s">
        <v>293</v>
      </c>
      <c r="B103" s="11" t="s">
        <v>294</v>
      </c>
      <c r="C103" s="12"/>
      <c r="D103" s="12"/>
      <c r="E103" s="12"/>
      <c r="F103" s="12"/>
      <c r="G103" s="13"/>
      <c r="ZY103" t="s">
        <v>295</v>
      </c>
      <c r="ZZ103" s="14"/>
    </row>
    <row r="104" spans="1:702" x14ac:dyDescent="0.25">
      <c r="A104" s="15"/>
      <c r="B104" s="16" t="s">
        <v>296</v>
      </c>
      <c r="C104" s="12"/>
      <c r="D104" s="12"/>
      <c r="E104" s="12"/>
      <c r="F104" s="12"/>
      <c r="G104" s="13"/>
      <c r="ZY104" t="s">
        <v>297</v>
      </c>
      <c r="ZZ104" s="14"/>
    </row>
    <row r="105" spans="1:702" x14ac:dyDescent="0.25">
      <c r="A105" s="17" t="s">
        <v>298</v>
      </c>
      <c r="B105" s="18" t="s">
        <v>299</v>
      </c>
      <c r="C105" s="19" t="s">
        <v>300</v>
      </c>
      <c r="D105" s="21">
        <v>109.66</v>
      </c>
      <c r="E105" s="19"/>
      <c r="F105" s="21"/>
      <c r="G105" s="22">
        <f>ROUND(D105*F105,2)</f>
        <v>0</v>
      </c>
      <c r="ZY105" t="s">
        <v>301</v>
      </c>
      <c r="ZZ105" s="14" t="s">
        <v>302</v>
      </c>
    </row>
    <row r="106" spans="1:702" x14ac:dyDescent="0.25">
      <c r="A106" s="23"/>
      <c r="B106" s="24"/>
      <c r="C106" s="12"/>
      <c r="D106" s="12"/>
      <c r="E106" s="12"/>
      <c r="F106" s="12"/>
      <c r="G106" s="25"/>
    </row>
    <row r="107" spans="1:702" x14ac:dyDescent="0.25">
      <c r="A107" s="26"/>
      <c r="B107" s="27" t="s">
        <v>303</v>
      </c>
      <c r="C107" s="12"/>
      <c r="D107" s="12"/>
      <c r="E107" s="12"/>
      <c r="F107" s="12"/>
      <c r="G107" s="28">
        <f>SUBTOTAL(109,G104:G106)</f>
        <v>0</v>
      </c>
      <c r="H107" s="29"/>
      <c r="ZY107" t="s">
        <v>304</v>
      </c>
    </row>
    <row r="108" spans="1:702" x14ac:dyDescent="0.25">
      <c r="A108" s="23"/>
      <c r="B108" s="24"/>
      <c r="C108" s="12"/>
      <c r="D108" s="12"/>
      <c r="E108" s="12"/>
      <c r="F108" s="12"/>
      <c r="G108" s="9"/>
    </row>
    <row r="109" spans="1:702" ht="18" x14ac:dyDescent="0.25">
      <c r="A109" s="10" t="s">
        <v>305</v>
      </c>
      <c r="B109" s="11" t="s">
        <v>306</v>
      </c>
      <c r="C109" s="12"/>
      <c r="D109" s="12"/>
      <c r="E109" s="12"/>
      <c r="F109" s="12"/>
      <c r="G109" s="13"/>
      <c r="ZY109" t="s">
        <v>307</v>
      </c>
      <c r="ZZ109" s="14"/>
    </row>
    <row r="110" spans="1:702" x14ac:dyDescent="0.25">
      <c r="A110" s="15"/>
      <c r="B110" s="16" t="s">
        <v>308</v>
      </c>
      <c r="C110" s="12"/>
      <c r="D110" s="12"/>
      <c r="E110" s="12"/>
      <c r="F110" s="12"/>
      <c r="G110" s="13"/>
      <c r="ZY110" t="s">
        <v>309</v>
      </c>
      <c r="ZZ110" s="14"/>
    </row>
    <row r="111" spans="1:702" x14ac:dyDescent="0.25">
      <c r="A111" s="17" t="s">
        <v>310</v>
      </c>
      <c r="B111" s="18" t="s">
        <v>311</v>
      </c>
      <c r="C111" s="19" t="s">
        <v>312</v>
      </c>
      <c r="D111" s="21">
        <v>5.35</v>
      </c>
      <c r="E111" s="19"/>
      <c r="F111" s="21"/>
      <c r="G111" s="22">
        <f>ROUND(D111*F111,2)</f>
        <v>0</v>
      </c>
      <c r="ZY111" t="s">
        <v>313</v>
      </c>
      <c r="ZZ111" s="14" t="s">
        <v>314</v>
      </c>
    </row>
    <row r="112" spans="1:702" x14ac:dyDescent="0.25">
      <c r="A112" s="23"/>
      <c r="B112" s="24"/>
      <c r="C112" s="12"/>
      <c r="D112" s="12"/>
      <c r="E112" s="12"/>
      <c r="F112" s="12"/>
      <c r="G112" s="25"/>
    </row>
    <row r="113" spans="1:701" x14ac:dyDescent="0.25">
      <c r="A113" s="26"/>
      <c r="B113" s="27" t="s">
        <v>315</v>
      </c>
      <c r="C113" s="12"/>
      <c r="D113" s="12"/>
      <c r="E113" s="12"/>
      <c r="F113" s="12"/>
      <c r="G113" s="28">
        <f>SUBTOTAL(109,G110:G112)</f>
        <v>0</v>
      </c>
      <c r="H113" s="29"/>
      <c r="ZY113" t="s">
        <v>316</v>
      </c>
    </row>
    <row r="114" spans="1:701" x14ac:dyDescent="0.25">
      <c r="A114" s="23"/>
      <c r="B114" s="24"/>
      <c r="C114" s="12"/>
      <c r="D114" s="12"/>
      <c r="E114" s="12"/>
      <c r="F114" s="12"/>
      <c r="G114" s="9"/>
    </row>
    <row r="115" spans="1:701" x14ac:dyDescent="0.25">
      <c r="A115" s="31"/>
      <c r="B115" s="32"/>
      <c r="C115" s="33"/>
      <c r="D115" s="33"/>
      <c r="E115" s="33"/>
      <c r="F115" s="33"/>
      <c r="G115" s="25"/>
    </row>
    <row r="116" spans="1:701" x14ac:dyDescent="0.25">
      <c r="A116" s="34"/>
      <c r="B116" s="34"/>
      <c r="C116" s="34"/>
      <c r="D116" s="34"/>
      <c r="E116" s="34"/>
      <c r="F116" s="34"/>
      <c r="G116" s="34"/>
    </row>
    <row r="117" spans="1:701" ht="30" x14ac:dyDescent="0.25">
      <c r="B117" s="35" t="s">
        <v>317</v>
      </c>
      <c r="G117" s="36">
        <f>SUBTOTAL(109,G4:G115)</f>
        <v>0</v>
      </c>
      <c r="ZY117" t="s">
        <v>318</v>
      </c>
    </row>
    <row r="118" spans="1:701" x14ac:dyDescent="0.25">
      <c r="A118" s="37">
        <v>20</v>
      </c>
      <c r="B118" s="35" t="str">
        <f>CONCATENATE("Montant TVA (",A118,"%)")</f>
        <v>Montant TVA (20%)</v>
      </c>
      <c r="G118" s="36">
        <f>(G117*A118)/100</f>
        <v>0</v>
      </c>
      <c r="ZY118" t="s">
        <v>319</v>
      </c>
    </row>
    <row r="119" spans="1:701" x14ac:dyDescent="0.25">
      <c r="B119" s="35" t="s">
        <v>320</v>
      </c>
      <c r="G119" s="36">
        <f>G117+G118</f>
        <v>0</v>
      </c>
      <c r="ZY119" t="s">
        <v>321</v>
      </c>
    </row>
    <row r="120" spans="1:701" x14ac:dyDescent="0.25">
      <c r="G120" s="36"/>
    </row>
    <row r="121" spans="1:701" x14ac:dyDescent="0.25">
      <c r="G121" s="36"/>
    </row>
  </sheetData>
  <mergeCells count="1">
    <mergeCell ref="A1:G1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N°02 Page de garde</vt:lpstr>
      <vt:lpstr>Lot N°02 DEMOLITIONS - GROS OE</vt:lpstr>
      <vt:lpstr>'Lot N°02 DEMOLITIONS - GROS OE'!Impression_des_titres</vt:lpstr>
      <vt:lpstr>'Lot N°02 DEMOLITIONS - GROS OE'!Zone_d_impression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utilisateur</cp:lastModifiedBy>
  <dcterms:created xsi:type="dcterms:W3CDTF">2025-07-24T08:31:13Z</dcterms:created>
  <dcterms:modified xsi:type="dcterms:W3CDTF">2025-07-24T08:31:49Z</dcterms:modified>
</cp:coreProperties>
</file>